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285" windowHeight="769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2" i="1" l="1"/>
  <c r="E342" i="1"/>
  <c r="F342" i="1"/>
  <c r="G520" i="1" l="1"/>
  <c r="F520" i="1"/>
  <c r="E520" i="1"/>
  <c r="D520" i="1"/>
  <c r="K509" i="1" l="1"/>
  <c r="I509" i="1"/>
  <c r="J509" i="1"/>
  <c r="J577" i="1" l="1"/>
  <c r="I577" i="1"/>
  <c r="G577" i="1"/>
  <c r="F577" i="1"/>
  <c r="E577" i="1"/>
  <c r="D577" i="1"/>
  <c r="I461" i="1" l="1"/>
  <c r="J461" i="1"/>
  <c r="K461" i="1"/>
  <c r="L461" i="1"/>
  <c r="I449" i="1" l="1"/>
  <c r="J449" i="1"/>
  <c r="K449" i="1"/>
  <c r="L449" i="1"/>
  <c r="D400" i="1" l="1"/>
  <c r="E400" i="1"/>
  <c r="F400" i="1"/>
  <c r="G400" i="1"/>
  <c r="I331" i="1" l="1"/>
  <c r="J331" i="1"/>
  <c r="K331" i="1"/>
  <c r="L331" i="1"/>
  <c r="E321" i="1" l="1"/>
  <c r="D321" i="1"/>
  <c r="D280" i="1" l="1"/>
  <c r="E280" i="1"/>
  <c r="F280" i="1"/>
  <c r="G280" i="1"/>
  <c r="G259" i="1"/>
  <c r="F259" i="1"/>
  <c r="E259" i="1"/>
  <c r="D259" i="1"/>
  <c r="D221" i="1"/>
  <c r="E221" i="1"/>
  <c r="F221" i="1"/>
  <c r="G221" i="1"/>
  <c r="I209" i="1"/>
  <c r="J209" i="1"/>
  <c r="K209" i="1"/>
  <c r="L209" i="1"/>
  <c r="I243" i="1" l="1"/>
  <c r="J243" i="1"/>
  <c r="K243" i="1"/>
  <c r="L243" i="1"/>
  <c r="I181" i="1" l="1"/>
  <c r="J181" i="1"/>
  <c r="K181" i="1"/>
  <c r="L181" i="1"/>
  <c r="L567" i="1"/>
  <c r="K567" i="1"/>
  <c r="J567" i="1"/>
  <c r="I567" i="1"/>
  <c r="G567" i="1"/>
  <c r="G568" i="1" s="1"/>
  <c r="F567" i="1"/>
  <c r="E567" i="1"/>
  <c r="D567" i="1"/>
  <c r="G509" i="1"/>
  <c r="G510" i="1" s="1"/>
  <c r="F509" i="1"/>
  <c r="E509" i="1"/>
  <c r="D509" i="1"/>
  <c r="G449" i="1"/>
  <c r="F449" i="1"/>
  <c r="D449" i="1"/>
  <c r="L389" i="1"/>
  <c r="K389" i="1"/>
  <c r="J389" i="1"/>
  <c r="I389" i="1"/>
  <c r="G389" i="1"/>
  <c r="F389" i="1"/>
  <c r="E389" i="1"/>
  <c r="D389" i="1"/>
  <c r="G331" i="1"/>
  <c r="F331" i="1"/>
  <c r="E331" i="1"/>
  <c r="D331" i="1"/>
  <c r="I342" i="1"/>
  <c r="J342" i="1"/>
  <c r="K342" i="1"/>
  <c r="L342" i="1"/>
  <c r="L269" i="1"/>
  <c r="K269" i="1"/>
  <c r="J269" i="1"/>
  <c r="I269" i="1"/>
  <c r="G269" i="1"/>
  <c r="F269" i="1"/>
  <c r="E269" i="1"/>
  <c r="D269" i="1"/>
  <c r="G209" i="1"/>
  <c r="F209" i="1"/>
  <c r="E209" i="1"/>
  <c r="D209" i="1"/>
  <c r="I221" i="1"/>
  <c r="J221" i="1"/>
  <c r="K221" i="1"/>
  <c r="L221" i="1"/>
  <c r="L146" i="1" l="1"/>
  <c r="K146" i="1"/>
  <c r="G146" i="1"/>
  <c r="F146" i="1"/>
  <c r="E146" i="1"/>
  <c r="D146" i="1"/>
  <c r="D98" i="1" l="1"/>
  <c r="E98" i="1"/>
  <c r="F98" i="1"/>
  <c r="G98" i="1"/>
  <c r="D36" i="1" l="1"/>
  <c r="E36" i="1"/>
  <c r="F36" i="1"/>
  <c r="G36" i="1"/>
  <c r="I60" i="1" l="1"/>
  <c r="J60" i="1"/>
  <c r="K60" i="1"/>
  <c r="L60" i="1"/>
  <c r="L87" i="1" l="1"/>
  <c r="K87" i="1"/>
  <c r="J87" i="1"/>
  <c r="I87" i="1"/>
  <c r="G87" i="1"/>
  <c r="F87" i="1"/>
  <c r="E87" i="1"/>
  <c r="D87" i="1"/>
  <c r="I98" i="1"/>
  <c r="J98" i="1"/>
  <c r="K98" i="1"/>
  <c r="L98" i="1"/>
  <c r="L25" i="1" l="1"/>
  <c r="K25" i="1"/>
  <c r="J25" i="1"/>
  <c r="I25" i="1"/>
  <c r="G25" i="1"/>
  <c r="F25" i="1"/>
  <c r="E25" i="1"/>
  <c r="D25" i="1"/>
  <c r="D594" i="1" l="1"/>
  <c r="E594" i="1"/>
  <c r="F594" i="1"/>
  <c r="D537" i="1"/>
  <c r="E537" i="1"/>
  <c r="F537" i="1"/>
  <c r="G537" i="1"/>
  <c r="D479" i="1"/>
  <c r="E479" i="1"/>
  <c r="F479" i="1"/>
  <c r="G479" i="1"/>
  <c r="D418" i="1"/>
  <c r="E418" i="1"/>
  <c r="F418" i="1"/>
  <c r="G418" i="1"/>
  <c r="D116" i="1" l="1"/>
  <c r="E116" i="1"/>
  <c r="F116" i="1"/>
  <c r="G116" i="1"/>
  <c r="D298" i="1" l="1"/>
  <c r="E298" i="1"/>
  <c r="F298" i="1"/>
  <c r="G298" i="1"/>
  <c r="D238" i="1" l="1"/>
  <c r="E238" i="1"/>
  <c r="F238" i="1"/>
  <c r="G238" i="1"/>
  <c r="D175" i="1"/>
  <c r="E175" i="1"/>
  <c r="F175" i="1"/>
  <c r="D54" i="1" l="1"/>
  <c r="E54" i="1"/>
  <c r="F54" i="1"/>
  <c r="G54" i="1"/>
  <c r="I483" i="1" l="1"/>
  <c r="J483" i="1"/>
  <c r="K483" i="1"/>
  <c r="L483" i="1"/>
  <c r="I598" i="1"/>
  <c r="J598" i="1"/>
  <c r="K598" i="1"/>
  <c r="L598" i="1"/>
  <c r="L577" i="1"/>
  <c r="K577" i="1"/>
  <c r="I542" i="1" l="1"/>
  <c r="J542" i="1"/>
  <c r="K542" i="1"/>
  <c r="L542" i="1"/>
  <c r="I520" i="1"/>
  <c r="J520" i="1"/>
  <c r="K520" i="1"/>
  <c r="L520" i="1"/>
  <c r="I498" i="1"/>
  <c r="J498" i="1"/>
  <c r="K498" i="1"/>
  <c r="L498" i="1"/>
  <c r="L259" i="1" l="1"/>
  <c r="K259" i="1"/>
  <c r="J259" i="1"/>
  <c r="I259" i="1"/>
  <c r="I438" i="1" l="1"/>
  <c r="J438" i="1"/>
  <c r="K438" i="1"/>
  <c r="L438" i="1"/>
  <c r="I280" i="1" l="1"/>
  <c r="J280" i="1"/>
  <c r="K280" i="1"/>
  <c r="L280" i="1"/>
  <c r="K400" i="1" l="1"/>
  <c r="L400" i="1"/>
  <c r="I400" i="1"/>
  <c r="J400" i="1"/>
  <c r="L379" i="1"/>
  <c r="K379" i="1"/>
  <c r="J379" i="1"/>
  <c r="I379" i="1"/>
  <c r="K136" i="1" l="1"/>
  <c r="L136" i="1"/>
  <c r="L76" i="1" l="1"/>
  <c r="K76" i="1"/>
  <c r="J76" i="1"/>
  <c r="I76" i="1"/>
  <c r="G598" i="1" l="1"/>
  <c r="F598" i="1"/>
  <c r="L36" i="1" l="1"/>
  <c r="K36" i="1"/>
  <c r="J36" i="1"/>
  <c r="I36" i="1"/>
  <c r="L15" i="1"/>
  <c r="K15" i="1"/>
  <c r="J15" i="1"/>
  <c r="I15" i="1"/>
  <c r="G585" i="1" l="1"/>
  <c r="F585" i="1"/>
  <c r="E585" i="1"/>
  <c r="D585" i="1"/>
  <c r="G528" i="1" l="1"/>
  <c r="F528" i="1"/>
  <c r="E528" i="1"/>
  <c r="D528" i="1"/>
  <c r="G498" i="1"/>
  <c r="F498" i="1"/>
  <c r="E498" i="1"/>
  <c r="D498" i="1"/>
  <c r="G408" i="1" l="1"/>
  <c r="F408" i="1"/>
  <c r="E408" i="1"/>
  <c r="D408" i="1"/>
  <c r="E379" i="1" l="1"/>
  <c r="F379" i="1"/>
  <c r="G379" i="1"/>
  <c r="D379" i="1"/>
  <c r="G350" i="1" l="1"/>
  <c r="F350" i="1"/>
  <c r="E350" i="1"/>
  <c r="D350" i="1"/>
  <c r="G321" i="1"/>
  <c r="F321" i="1"/>
  <c r="G288" i="1" l="1"/>
  <c r="F288" i="1"/>
  <c r="E288" i="1"/>
  <c r="D288" i="1"/>
  <c r="D243" i="1" l="1"/>
  <c r="E243" i="1"/>
  <c r="F243" i="1"/>
  <c r="E228" i="1"/>
  <c r="F228" i="1"/>
  <c r="G228" i="1"/>
  <c r="D228" i="1"/>
  <c r="G197" i="1"/>
  <c r="F197" i="1"/>
  <c r="E197" i="1"/>
  <c r="D197" i="1"/>
  <c r="G136" i="1" l="1"/>
  <c r="F136" i="1"/>
  <c r="E136" i="1"/>
  <c r="D136" i="1"/>
  <c r="G106" i="1" l="1"/>
  <c r="F106" i="1"/>
  <c r="E106" i="1"/>
  <c r="D106" i="1"/>
  <c r="G44" i="1" l="1"/>
  <c r="F44" i="1"/>
  <c r="E44" i="1"/>
  <c r="D44" i="1"/>
  <c r="G15" i="1" l="1"/>
  <c r="F15" i="1"/>
  <c r="E15" i="1"/>
  <c r="D15" i="1"/>
  <c r="G461" i="1" l="1"/>
  <c r="F461" i="1"/>
  <c r="E461" i="1"/>
  <c r="D461" i="1"/>
  <c r="L157" i="1"/>
  <c r="K157" i="1"/>
  <c r="J157" i="1"/>
  <c r="I157" i="1"/>
  <c r="F157" i="1"/>
  <c r="E157" i="1"/>
  <c r="D157" i="1"/>
  <c r="E598" i="1" l="1"/>
  <c r="D598" i="1"/>
  <c r="L594" i="1"/>
  <c r="K594" i="1"/>
  <c r="J594" i="1"/>
  <c r="I594" i="1"/>
  <c r="L585" i="1"/>
  <c r="K585" i="1"/>
  <c r="J585" i="1"/>
  <c r="I585" i="1"/>
  <c r="L557" i="1"/>
  <c r="K557" i="1"/>
  <c r="J557" i="1"/>
  <c r="I557" i="1"/>
  <c r="G557" i="1"/>
  <c r="F557" i="1"/>
  <c r="F600" i="1" s="1"/>
  <c r="E557" i="1"/>
  <c r="E600" i="1" s="1"/>
  <c r="D557" i="1"/>
  <c r="D600" i="1" s="1"/>
  <c r="F544" i="1"/>
  <c r="D544" i="1"/>
  <c r="L537" i="1"/>
  <c r="K537" i="1"/>
  <c r="J537" i="1"/>
  <c r="I537" i="1"/>
  <c r="L528" i="1"/>
  <c r="K528" i="1"/>
  <c r="J528" i="1"/>
  <c r="I528" i="1"/>
  <c r="E544" i="1"/>
  <c r="G483" i="1"/>
  <c r="F483" i="1"/>
  <c r="E483" i="1"/>
  <c r="D483" i="1"/>
  <c r="L479" i="1"/>
  <c r="K479" i="1"/>
  <c r="J479" i="1"/>
  <c r="I479" i="1"/>
  <c r="L469" i="1"/>
  <c r="K469" i="1"/>
  <c r="J469" i="1"/>
  <c r="I469" i="1"/>
  <c r="G469" i="1"/>
  <c r="F469" i="1"/>
  <c r="E469" i="1"/>
  <c r="D469" i="1"/>
  <c r="G438" i="1"/>
  <c r="F438" i="1"/>
  <c r="F485" i="1" s="1"/>
  <c r="E438" i="1"/>
  <c r="D438" i="1"/>
  <c r="L423" i="1"/>
  <c r="K423" i="1"/>
  <c r="J423" i="1"/>
  <c r="I423" i="1"/>
  <c r="G423" i="1"/>
  <c r="F423" i="1"/>
  <c r="F425" i="1" s="1"/>
  <c r="E423" i="1"/>
  <c r="D423" i="1"/>
  <c r="D425" i="1" s="1"/>
  <c r="L418" i="1"/>
  <c r="K418" i="1"/>
  <c r="J418" i="1"/>
  <c r="I418" i="1"/>
  <c r="L408" i="1"/>
  <c r="K408" i="1"/>
  <c r="J408" i="1"/>
  <c r="I408" i="1"/>
  <c r="E425" i="1"/>
  <c r="G365" i="1"/>
  <c r="F365" i="1"/>
  <c r="F367" i="1" s="1"/>
  <c r="E365" i="1"/>
  <c r="D365" i="1"/>
  <c r="L359" i="1"/>
  <c r="K359" i="1"/>
  <c r="J359" i="1"/>
  <c r="I359" i="1"/>
  <c r="G359" i="1"/>
  <c r="F359" i="1"/>
  <c r="E359" i="1"/>
  <c r="D359" i="1"/>
  <c r="L350" i="1"/>
  <c r="K350" i="1"/>
  <c r="J350" i="1"/>
  <c r="I350" i="1"/>
  <c r="E367" i="1"/>
  <c r="L303" i="1"/>
  <c r="K303" i="1"/>
  <c r="J303" i="1"/>
  <c r="I303" i="1"/>
  <c r="G303" i="1"/>
  <c r="F303" i="1"/>
  <c r="F305" i="1" s="1"/>
  <c r="E303" i="1"/>
  <c r="E305" i="1" s="1"/>
  <c r="D303" i="1"/>
  <c r="K298" i="1"/>
  <c r="J298" i="1"/>
  <c r="I298" i="1"/>
  <c r="K288" i="1"/>
  <c r="J288" i="1"/>
  <c r="I288" i="1"/>
  <c r="D245" i="1"/>
  <c r="L238" i="1"/>
  <c r="K238" i="1"/>
  <c r="J238" i="1"/>
  <c r="I238" i="1"/>
  <c r="L228" i="1"/>
  <c r="K228" i="1"/>
  <c r="J228" i="1"/>
  <c r="I228" i="1"/>
  <c r="F181" i="1"/>
  <c r="E181" i="1"/>
  <c r="D181" i="1"/>
  <c r="L175" i="1"/>
  <c r="K175" i="1"/>
  <c r="J175" i="1"/>
  <c r="I175" i="1"/>
  <c r="L165" i="1"/>
  <c r="K165" i="1"/>
  <c r="J165" i="1"/>
  <c r="I165" i="1"/>
  <c r="G165" i="1"/>
  <c r="F165" i="1"/>
  <c r="E165" i="1"/>
  <c r="E183" i="1" s="1"/>
  <c r="D165" i="1"/>
  <c r="D183" i="1" s="1"/>
  <c r="L121" i="1"/>
  <c r="K121" i="1"/>
  <c r="J121" i="1"/>
  <c r="I121" i="1"/>
  <c r="G121" i="1"/>
  <c r="F121" i="1"/>
  <c r="E121" i="1"/>
  <c r="D121" i="1"/>
  <c r="L116" i="1"/>
  <c r="K116" i="1"/>
  <c r="J116" i="1"/>
  <c r="I116" i="1"/>
  <c r="G76" i="1"/>
  <c r="F76" i="1"/>
  <c r="F123" i="1" s="1"/>
  <c r="E76" i="1"/>
  <c r="E123" i="1" s="1"/>
  <c r="D76" i="1"/>
  <c r="G60" i="1"/>
  <c r="F60" i="1"/>
  <c r="F62" i="1" s="1"/>
  <c r="E60" i="1"/>
  <c r="D60" i="1"/>
  <c r="E62" i="1"/>
  <c r="F183" i="1" l="1"/>
  <c r="D485" i="1"/>
  <c r="D367" i="1"/>
  <c r="D123" i="1"/>
  <c r="G305" i="1"/>
  <c r="G367" i="1"/>
  <c r="G425" i="1"/>
  <c r="D426" i="1" s="1"/>
  <c r="G485" i="1"/>
  <c r="D486" i="1" s="1"/>
  <c r="G544" i="1"/>
  <c r="D545" i="1" s="1"/>
  <c r="G600" i="1"/>
  <c r="D601" i="1" s="1"/>
  <c r="G123" i="1"/>
  <c r="G77" i="1" s="1"/>
  <c r="G183" i="1"/>
  <c r="G245" i="1"/>
  <c r="G198" i="1" s="1"/>
  <c r="G62" i="1"/>
  <c r="G45" i="1" s="1"/>
  <c r="F245" i="1"/>
  <c r="E245" i="1"/>
  <c r="E485" i="1"/>
  <c r="D305" i="1"/>
  <c r="D368" i="1" l="1"/>
  <c r="G260" i="1"/>
  <c r="E306" i="1"/>
  <c r="D306" i="1"/>
  <c r="D246" i="1"/>
  <c r="G244" i="1"/>
  <c r="G586" i="1"/>
  <c r="G543" i="1"/>
  <c r="E545" i="1"/>
  <c r="G351" i="1"/>
  <c r="G289" i="1"/>
  <c r="F124" i="1"/>
  <c r="F184" i="1"/>
  <c r="G182" i="1"/>
  <c r="G470" i="1"/>
  <c r="G409" i="1"/>
  <c r="G366" i="1"/>
  <c r="G322" i="1"/>
  <c r="G16" i="1"/>
  <c r="E246" i="1"/>
  <c r="G229" i="1"/>
  <c r="G122" i="1"/>
  <c r="G61" i="1"/>
  <c r="G599" i="1"/>
  <c r="G558" i="1"/>
  <c r="G484" i="1"/>
  <c r="G424" i="1"/>
  <c r="G304" i="1"/>
  <c r="F601" i="1"/>
  <c r="F486" i="1"/>
  <c r="E184" i="1"/>
  <c r="G137" i="1"/>
  <c r="D184" i="1"/>
</calcChain>
</file>

<file path=xl/sharedStrings.xml><?xml version="1.0" encoding="utf-8"?>
<sst xmlns="http://schemas.openxmlformats.org/spreadsheetml/2006/main" count="988" uniqueCount="252">
  <si>
    <t xml:space="preserve"> </t>
  </si>
  <si>
    <t>ПРИМЕРНЫЕ ДВУХНЕДЕЛЬНЫЕ РАЦИОНЫ</t>
  </si>
  <si>
    <t>ДЛЯ ОБУЧАЮЩИХСЯ 1-11 КЛАССОВ</t>
  </si>
  <si>
    <t>I неделя</t>
  </si>
  <si>
    <t>Понедельник</t>
  </si>
  <si>
    <t xml:space="preserve">  </t>
  </si>
  <si>
    <t>№ стк06</t>
  </si>
  <si>
    <t>Наименование блюда</t>
  </si>
  <si>
    <t>11-18лет</t>
  </si>
  <si>
    <t>Выход, г</t>
  </si>
  <si>
    <t>Белки, г</t>
  </si>
  <si>
    <t>Жиры, г</t>
  </si>
  <si>
    <t>Углеводы, г</t>
  </si>
  <si>
    <t>Энергетическая ценность, ккал</t>
  </si>
  <si>
    <t>Чай с сахаром</t>
  </si>
  <si>
    <t>Итого</t>
  </si>
  <si>
    <t>Хлеб ржаной</t>
  </si>
  <si>
    <t>Сок</t>
  </si>
  <si>
    <t>Итого за день</t>
  </si>
  <si>
    <t>Вторник</t>
  </si>
  <si>
    <t>6-10 лет</t>
  </si>
  <si>
    <t>11-18 лет</t>
  </si>
  <si>
    <t>Кофейный напиток с молоком</t>
  </si>
  <si>
    <t>Среда</t>
  </si>
  <si>
    <t>Биточки куриные с сыром</t>
  </si>
  <si>
    <t>Четверг</t>
  </si>
  <si>
    <t>Пятница</t>
  </si>
  <si>
    <t>II неделя</t>
  </si>
  <si>
    <t>Бутерброд с сыром</t>
  </si>
  <si>
    <t>Обед для обучащихся ГПД</t>
  </si>
  <si>
    <t>Полдник (для обучающихся ГПД и обучающихся, получающих 2-х  разовое питание 5-11классы)</t>
  </si>
  <si>
    <t>Итого за день 3-х разовое питание</t>
  </si>
  <si>
    <r>
      <t xml:space="preserve"> </t>
    </r>
    <r>
      <rPr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charset val="204"/>
      </rPr>
      <t>6-10лет</t>
    </r>
  </si>
  <si>
    <t>Сыр (порциями)</t>
  </si>
  <si>
    <t>Каша гречневая вязкая</t>
  </si>
  <si>
    <t>Хлеб пшеничный (батон)</t>
  </si>
  <si>
    <t>Салат из белокочанной капусты с м.р.</t>
  </si>
  <si>
    <t>Суп картофельный с бобовыми (горох)</t>
  </si>
  <si>
    <t>№1.19 сб.2020</t>
  </si>
  <si>
    <t>№8.3 сб.2020</t>
  </si>
  <si>
    <t>№10.2 сб.2020</t>
  </si>
  <si>
    <t>№13.2 сб.2020</t>
  </si>
  <si>
    <t>№12.1 сб.2020</t>
  </si>
  <si>
    <t>№1.47 сб.2020</t>
  </si>
  <si>
    <t>№2.25 сб.2020</t>
  </si>
  <si>
    <t>ф.б.</t>
  </si>
  <si>
    <t>№378 сб.2007</t>
  </si>
  <si>
    <t>Сдоба детская фигурная</t>
  </si>
  <si>
    <t>№13.10 сб.2020</t>
  </si>
  <si>
    <t>№ стк</t>
  </si>
  <si>
    <t>№8.21 сб.2020</t>
  </si>
  <si>
    <t>Салат из свеклы с м.р.</t>
  </si>
  <si>
    <t>Макаронные изделия отварные</t>
  </si>
  <si>
    <t>Сырок творожный глазированный</t>
  </si>
  <si>
    <t>200/10</t>
  </si>
  <si>
    <t>№12.10 сб.2020</t>
  </si>
  <si>
    <t>№2.10 сб.2020</t>
  </si>
  <si>
    <t>№10.7 сб.2020</t>
  </si>
  <si>
    <t>Горошек консервированный (порциями)*</t>
  </si>
  <si>
    <t>Пюре картофельное</t>
  </si>
  <si>
    <t>№10.9 сб.2020</t>
  </si>
  <si>
    <t>№2.1 сб.2020</t>
  </si>
  <si>
    <t>№377 сб.2007</t>
  </si>
  <si>
    <t>Крендель сахарный</t>
  </si>
  <si>
    <t>№13.5 сб.2020</t>
  </si>
  <si>
    <t>Чай с молоком</t>
  </si>
  <si>
    <t>Компот из свежих яблок с вит."С"</t>
  </si>
  <si>
    <t>№5.2 сб.2020</t>
  </si>
  <si>
    <t>Омлет натуральный</t>
  </si>
  <si>
    <t>№2.36 сб.2020</t>
  </si>
  <si>
    <t>100/30</t>
  </si>
  <si>
    <t>Рис отварной</t>
  </si>
  <si>
    <t>№10.3 сб.2020</t>
  </si>
  <si>
    <t>№12.6 сб.2020</t>
  </si>
  <si>
    <t>Каша вязкая пшенная</t>
  </si>
  <si>
    <t>Гуляш из свинины</t>
  </si>
  <si>
    <t>Напиток лимонный новый с вит."С"</t>
  </si>
  <si>
    <t>Плов со свининой</t>
  </si>
  <si>
    <t>50/120</t>
  </si>
  <si>
    <t>№9.22 сб.2020</t>
  </si>
  <si>
    <t>№13.6 сб.2020</t>
  </si>
  <si>
    <t>№8.16 сб.2020</t>
  </si>
  <si>
    <t>Котлета рыбная "Фантазия"</t>
  </si>
  <si>
    <t>№2.18 сб.2020</t>
  </si>
  <si>
    <t>№7.21 сб.2020</t>
  </si>
  <si>
    <t>№1.67 сб.2020</t>
  </si>
  <si>
    <t>Блинчики "Бабушка Аня"(в ассортименте)</t>
  </si>
  <si>
    <t>Хлеб ржаной*</t>
  </si>
  <si>
    <t>Хлеб пшеничный (батон)*</t>
  </si>
  <si>
    <t>Фрукты**</t>
  </si>
  <si>
    <t>Чай с сахаром с вит."С"</t>
  </si>
  <si>
    <t>№2.3 сб.2020</t>
  </si>
  <si>
    <t>1./58</t>
  </si>
  <si>
    <t>№2.31 сб.2020</t>
  </si>
  <si>
    <t>Молоко питьевое пастеризованное</t>
  </si>
  <si>
    <t>Кондитерские изделия (зефир)**</t>
  </si>
  <si>
    <t>№14.17 сб.2020</t>
  </si>
  <si>
    <t>1./100</t>
  </si>
  <si>
    <t>№14.17.сб.2020</t>
  </si>
  <si>
    <t>Горошек консервированный (порциями)</t>
  </si>
  <si>
    <t xml:space="preserve">Пюре картофельное </t>
  </si>
  <si>
    <t>Кукуруза консервированная (порциями) или горошек консервированный (порциями)</t>
  </si>
  <si>
    <t>НА ЗИМНЕ-ВЕСЕННИЙ  ПЕРИОД 2025-2026 УЧЕБНЫЙ ГОД</t>
  </si>
  <si>
    <t xml:space="preserve"> №13.6 сб.2020</t>
  </si>
  <si>
    <t xml:space="preserve">Салат "Розовый" с м.р. </t>
  </si>
  <si>
    <t>Колбаски "Сочные"</t>
  </si>
  <si>
    <t>Обед (для 3-4 классов, обучающихся во вторую смену)</t>
  </si>
  <si>
    <t>90/30</t>
  </si>
  <si>
    <t>10 лет</t>
  </si>
  <si>
    <t>№4.ё17 сб.2020</t>
  </si>
  <si>
    <t>Манник с повидлом или  с припасом (в ассортименте)</t>
  </si>
  <si>
    <t>№1.101 сб.2020</t>
  </si>
  <si>
    <t>Огурцы консервированные (порциями)</t>
  </si>
  <si>
    <t>Биточки рубленые из птицы паровые</t>
  </si>
  <si>
    <t>Кондитерские изделия (вафельный батончик или зефир)**</t>
  </si>
  <si>
    <t>Наггетсы из филе птицы</t>
  </si>
  <si>
    <t>Салат "Пташка" с м.р.</t>
  </si>
  <si>
    <t xml:space="preserve">Борщ со сметаной </t>
  </si>
  <si>
    <t>№338 сб.диет.2003</t>
  </si>
  <si>
    <t>Рыба жареная в яйце</t>
  </si>
  <si>
    <t>Напиток лимоный новый с вит."С"</t>
  </si>
  <si>
    <t xml:space="preserve">№8.21 сб.2020 </t>
  </si>
  <si>
    <t>45/20</t>
  </si>
  <si>
    <t>№4.6 сб.2020</t>
  </si>
  <si>
    <t>№6.2 сб.2020</t>
  </si>
  <si>
    <t xml:space="preserve">Сырники из творога с повидлом или припасом </t>
  </si>
  <si>
    <t>Шницель из свинины</t>
  </si>
  <si>
    <t>Второй завтрак для обучающихся 1-4 классов</t>
  </si>
  <si>
    <t xml:space="preserve">                          Обед (1-й комплекс)  для обучающихся 5-х классов (возрастная группа 10 лет) /5-11 классов (11-18 лет)</t>
  </si>
  <si>
    <t xml:space="preserve">                 Обед (2-ой комплекс) для обучающихся 5-х классов (возрастная группа 10 лет) / 5-11 классов (11-18 лет)</t>
  </si>
  <si>
    <t>Обед (1-й комплекс)  для обучающихся 5-х классов (возрастная группа 10 лет) /5-11 классов (11-18 лет)</t>
  </si>
  <si>
    <t>Обед (2-ой комплекс) для обучающихся 5-х классов (возрастная группа 10 лет) / 5-11 классов (11-18 лет)</t>
  </si>
  <si>
    <t>Обед (2-й комплекс)  для обучающихся 5-х классов (возрастная группа 10 лет) /5-11 классов (11-18 лет)</t>
  </si>
  <si>
    <t>№5 сб.2006</t>
  </si>
  <si>
    <t>Поджарка из свинины</t>
  </si>
  <si>
    <t>50/15</t>
  </si>
  <si>
    <t>60/15</t>
  </si>
  <si>
    <t>55/15</t>
  </si>
  <si>
    <t>40/15</t>
  </si>
  <si>
    <t>№23 сб.1997</t>
  </si>
  <si>
    <t>Компот из изюма</t>
  </si>
  <si>
    <t>№1.104 сб.2020</t>
  </si>
  <si>
    <t>№1.46 сб.2020</t>
  </si>
  <si>
    <t>Салат "Витаминный" с м.р.</t>
  </si>
  <si>
    <t>Напиток "Фантастик"</t>
  </si>
  <si>
    <t>60/10</t>
  </si>
  <si>
    <t>№6.7 сб.2020</t>
  </si>
  <si>
    <t>Напиток апельсиновый новый с вит. "С"*</t>
  </si>
  <si>
    <t>Напиток апельсиновый  новый с вит. "С"*</t>
  </si>
  <si>
    <t>Фрукты **</t>
  </si>
  <si>
    <t>Напиток апельсиновый новый с вит."С"</t>
  </si>
  <si>
    <t>Кукуруза консервированная (порциями)</t>
  </si>
  <si>
    <t>Борщ с картофелем с вит."С"</t>
  </si>
  <si>
    <t>Блинчики "Бабушка Аня"</t>
  </si>
  <si>
    <t>Салат "Мара"*с м.р.</t>
  </si>
  <si>
    <t>Салат "Мара"*с майонезом или м.р.</t>
  </si>
  <si>
    <t>Салат "Мара" с м.р.</t>
  </si>
  <si>
    <t>Салат "Мара" с майонезом или м.р.</t>
  </si>
  <si>
    <t>Борщ с картофелем со сметаной с вит."С"</t>
  </si>
  <si>
    <t>Щи из свежей капусты с картофелем со сметаной с вит."С"</t>
  </si>
  <si>
    <t>Биточек "Мечта"</t>
  </si>
  <si>
    <t>№10.4 сб.2020</t>
  </si>
  <si>
    <t>№1.76 сб.2020</t>
  </si>
  <si>
    <t>Котлеты рыбные</t>
  </si>
  <si>
    <t>№7.10 сб.2020</t>
  </si>
  <si>
    <t>Картофель тушеный</t>
  </si>
  <si>
    <t>№1.3 сб.2020</t>
  </si>
  <si>
    <t>Кебаб "Аппетитный"</t>
  </si>
  <si>
    <t>Салат из свеклы с сыром со сметаной</t>
  </si>
  <si>
    <t>Щи из свежей капусты со сметаной</t>
  </si>
  <si>
    <t>Биточек "Кураж"</t>
  </si>
  <si>
    <t>№34 сб.2003</t>
  </si>
  <si>
    <t>Омлет натуральный с маслом сливочным</t>
  </si>
  <si>
    <t>70/5</t>
  </si>
  <si>
    <t>№"12.13 сб.2020</t>
  </si>
  <si>
    <t>Котлета "Детская"</t>
  </si>
  <si>
    <t>Салат "Цыпленок" с м.р.</t>
  </si>
  <si>
    <t>Борщ со сметаной</t>
  </si>
  <si>
    <t>200/5</t>
  </si>
  <si>
    <t>110/10</t>
  </si>
  <si>
    <t>№8.40 сб.2020</t>
  </si>
  <si>
    <t>№14.4 сб.2020</t>
  </si>
  <si>
    <t>80/30</t>
  </si>
  <si>
    <t>Рыба,запеченная с морковью</t>
  </si>
  <si>
    <t>55/50</t>
  </si>
  <si>
    <t>Напиток лимонный  новый с вит."С"</t>
  </si>
  <si>
    <t>65/25</t>
  </si>
  <si>
    <t>Затирка с молоком</t>
  </si>
  <si>
    <t>50/25</t>
  </si>
  <si>
    <t>Каша пшенная рассыпчатая</t>
  </si>
  <si>
    <t>Сырок творожный глазированный*</t>
  </si>
  <si>
    <t>Кондитерские изделия (зефир или вафельный батончик)**</t>
  </si>
  <si>
    <t>Щи из свежей капусты  с вит."С"</t>
  </si>
  <si>
    <t>Борщ</t>
  </si>
  <si>
    <t>№319 сб.1997</t>
  </si>
  <si>
    <t>Салат "Вкусный"с майонезом или м.р.*</t>
  </si>
  <si>
    <t>100/20</t>
  </si>
  <si>
    <t>ф.б. .</t>
  </si>
  <si>
    <t>№2.38 сб.2020</t>
  </si>
  <si>
    <t>№377 сб.2020</t>
  </si>
  <si>
    <t>2.38 сб.2020</t>
  </si>
  <si>
    <t>№8.12 сб.2020</t>
  </si>
  <si>
    <t>№10.1 сб.2020</t>
  </si>
  <si>
    <t>Оладьи (на молоке) со сметаной</t>
  </si>
  <si>
    <t>№14.9 сб.2020</t>
  </si>
  <si>
    <t>80/10</t>
  </si>
  <si>
    <t>№7.9 сб.2020</t>
  </si>
  <si>
    <t>№9.18 сб.2020</t>
  </si>
  <si>
    <t>Гуляш из филе птицы</t>
  </si>
  <si>
    <t>60/30</t>
  </si>
  <si>
    <t>50/30</t>
  </si>
  <si>
    <t>Салат "Горошек" с майонезом</t>
  </si>
  <si>
    <t>Салат "Горошек" с м.р.</t>
  </si>
  <si>
    <t>Рассольник ленинградский  с вит."С"</t>
  </si>
  <si>
    <t xml:space="preserve">Гуляш из филе птицы </t>
  </si>
  <si>
    <t>№1.13 сб.2020</t>
  </si>
  <si>
    <t>Салат "Пташка" с м.р. или с майонезом</t>
  </si>
  <si>
    <t>Запеканка из творога со сметаной</t>
  </si>
  <si>
    <t>Рис припущенный*3</t>
  </si>
  <si>
    <t>Пирожок с молоком сгущенным вареным*4</t>
  </si>
  <si>
    <t>Салат "Вкусный" с майонезом или м.р.</t>
  </si>
  <si>
    <t>Салат "Вкусный" с м.р.</t>
  </si>
  <si>
    <t>Бутерброд "Купалле"*5</t>
  </si>
  <si>
    <t>Салат "Перемена"</t>
  </si>
  <si>
    <t>Рассольник ленинградский со сметаной</t>
  </si>
  <si>
    <t>Пюре картофельное*9</t>
  </si>
  <si>
    <t>Картофель запеченый</t>
  </si>
  <si>
    <t>Пюре картофельное*6</t>
  </si>
  <si>
    <t>Шашлычок "Смакота"</t>
  </si>
  <si>
    <t>Сосиски отварные*6</t>
  </si>
  <si>
    <t>Оладьи картофельные,фаршированные мясом*7</t>
  </si>
  <si>
    <t>Пюре картофельное*8</t>
  </si>
  <si>
    <t>Щи из сежей капусты с вит."С"</t>
  </si>
  <si>
    <t>Филе птицы в сыре*9</t>
  </si>
  <si>
    <t>Суп молочный с крупой пшенной*5</t>
  </si>
  <si>
    <t>Суп молочный с крупой пшенной*</t>
  </si>
  <si>
    <t>Шашлычок "Смакота"(сметана)</t>
  </si>
  <si>
    <t>Щи из свежей капусты с картофелем  с вит."С"</t>
  </si>
  <si>
    <t>Каша жидкая молочная манная*4</t>
  </si>
  <si>
    <t>ф,б.</t>
  </si>
  <si>
    <t>Картофель запеченый (м.сл.)</t>
  </si>
  <si>
    <t>Кебаб "Аппетитный"(без шпажки)</t>
  </si>
  <si>
    <t>№12.6 сб.2020.</t>
  </si>
  <si>
    <t>Гнёздышки из свинины</t>
  </si>
  <si>
    <t>Кофейный напиток с молоком*7</t>
  </si>
  <si>
    <t>Кофейный напиток с молоком*11</t>
  </si>
  <si>
    <t>Горошек  консервированный (порциями)*</t>
  </si>
  <si>
    <t>Каша рисовая вязкая*3</t>
  </si>
  <si>
    <t>Блины (на молоке) с повидлом или с припасом</t>
  </si>
  <si>
    <t>Запеканка из творога с повидлом или с припасом</t>
  </si>
  <si>
    <t>Винегрет овощной*10</t>
  </si>
  <si>
    <t>Сосиски,запеченные в тесте*12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</si>
</sst>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2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charset val="204"/>
    </font>
    <font>
      <sz val="10"/>
      <name val="Times New Roman"/>
      <charset val="204"/>
    </font>
    <font>
      <sz val="11"/>
      <color indexed="8"/>
      <name val="Calibri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0"/>
      <color indexed="8"/>
      <name val="Arial"/>
      <charset val="204"/>
    </font>
    <font>
      <sz val="6"/>
      <color indexed="8"/>
      <name val="Times New Roman"/>
      <charset val="204"/>
    </font>
    <font>
      <sz val="10"/>
      <color indexed="8"/>
      <name val="Times New Roman"/>
      <charset val="204"/>
    </font>
    <font>
      <b/>
      <sz val="6"/>
      <color indexed="8"/>
      <name val="Times New Roman"/>
      <charset val="204"/>
    </font>
    <font>
      <sz val="4"/>
      <color indexed="8"/>
      <name val="Times New Roman"/>
      <charset val="204"/>
    </font>
    <font>
      <b/>
      <sz val="10"/>
      <color indexed="8"/>
      <name val="Times New Roman"/>
      <charset val="204"/>
    </font>
    <font>
      <sz val="7"/>
      <color indexed="8"/>
      <name val="Times New Roman"/>
      <charset val="204"/>
    </font>
    <font>
      <sz val="9"/>
      <color indexed="8"/>
      <name val="Times New Roman"/>
      <charset val="204"/>
    </font>
    <font>
      <sz val="8"/>
      <color indexed="8"/>
      <name val="Times New Roman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horizontal="center" wrapText="1"/>
    </xf>
    <xf numFmtId="0" fontId="10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5" fillId="0" borderId="6" xfId="0" applyNumberFormat="1" applyFont="1" applyFill="1" applyBorder="1" applyAlignment="1" applyProtection="1">
      <alignment horizontal="right" vertical="top" wrapText="1"/>
    </xf>
    <xf numFmtId="0" fontId="11" fillId="0" borderId="6" xfId="0" applyNumberFormat="1" applyFont="1" applyFill="1" applyBorder="1" applyAlignment="1" applyProtection="1">
      <alignment vertical="center" wrapText="1"/>
    </xf>
    <xf numFmtId="0" fontId="11" fillId="2" borderId="6" xfId="0" applyNumberFormat="1" applyFont="1" applyFill="1" applyBorder="1" applyAlignment="1" applyProtection="1">
      <alignment vertical="center" wrapText="1"/>
    </xf>
    <xf numFmtId="164" fontId="11" fillId="0" borderId="6" xfId="0" applyNumberFormat="1" applyFont="1" applyFill="1" applyBorder="1" applyAlignment="1" applyProtection="1">
      <alignment vertical="center" wrapText="1"/>
    </xf>
    <xf numFmtId="0" fontId="15" fillId="0" borderId="6" xfId="0" applyNumberFormat="1" applyFont="1" applyFill="1" applyBorder="1" applyAlignment="1" applyProtection="1">
      <alignment horizontal="right" vertical="center" wrapText="1"/>
    </xf>
    <xf numFmtId="0" fontId="11" fillId="0" borderId="6" xfId="0" applyNumberFormat="1" applyFont="1" applyFill="1" applyBorder="1" applyAlignment="1" applyProtection="1">
      <alignment vertical="top" wrapText="1"/>
    </xf>
    <xf numFmtId="0" fontId="11" fillId="2" borderId="6" xfId="0" applyNumberFormat="1" applyFont="1" applyFill="1" applyBorder="1" applyAlignment="1" applyProtection="1">
      <alignment vertical="top" wrapText="1"/>
    </xf>
    <xf numFmtId="164" fontId="11" fillId="0" borderId="6" xfId="0" applyNumberFormat="1" applyFont="1" applyFill="1" applyBorder="1" applyAlignment="1" applyProtection="1">
      <alignment vertical="top" wrapText="1"/>
    </xf>
    <xf numFmtId="0" fontId="11" fillId="0" borderId="6" xfId="0" applyNumberFormat="1" applyFont="1" applyFill="1" applyBorder="1" applyAlignment="1" applyProtection="1">
      <alignment horizontal="right" vertical="top" wrapText="1"/>
    </xf>
    <xf numFmtId="0" fontId="11" fillId="2" borderId="6" xfId="0" applyNumberFormat="1" applyFont="1" applyFill="1" applyBorder="1" applyAlignment="1" applyProtection="1">
      <alignment horizontal="right" vertical="top" wrapText="1"/>
    </xf>
    <xf numFmtId="0" fontId="11" fillId="3" borderId="6" xfId="0" applyNumberFormat="1" applyFont="1" applyFill="1" applyBorder="1" applyAlignment="1" applyProtection="1">
      <alignment vertical="top" wrapText="1"/>
    </xf>
    <xf numFmtId="2" fontId="15" fillId="0" borderId="6" xfId="0" applyNumberFormat="1" applyFont="1" applyFill="1" applyBorder="1" applyAlignment="1" applyProtection="1">
      <alignment horizontal="right" vertical="center" wrapText="1"/>
    </xf>
    <xf numFmtId="0" fontId="16" fillId="0" borderId="6" xfId="0" applyNumberFormat="1" applyFont="1" applyFill="1" applyBorder="1" applyAlignment="1" applyProtection="1">
      <alignment vertical="center" wrapText="1"/>
    </xf>
    <xf numFmtId="0" fontId="16" fillId="2" borderId="6" xfId="0" applyNumberFormat="1" applyFont="1" applyFill="1" applyBorder="1" applyAlignment="1" applyProtection="1">
      <alignment vertical="center" wrapText="1"/>
    </xf>
    <xf numFmtId="0" fontId="17" fillId="0" borderId="6" xfId="0" applyNumberFormat="1" applyFont="1" applyFill="1" applyBorder="1" applyAlignment="1" applyProtection="1">
      <alignment horizontal="right" vertical="top" wrapText="1"/>
    </xf>
    <xf numFmtId="0" fontId="11" fillId="0" borderId="3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2" borderId="1" xfId="0" applyNumberFormat="1" applyFont="1" applyFill="1" applyBorder="1" applyAlignment="1" applyProtection="1">
      <alignment vertical="center" wrapText="1"/>
    </xf>
    <xf numFmtId="0" fontId="11" fillId="2" borderId="1" xfId="0" applyNumberFormat="1" applyFont="1" applyFill="1" applyBorder="1" applyAlignment="1" applyProtection="1">
      <alignment vertical="top" wrapText="1"/>
    </xf>
    <xf numFmtId="0" fontId="15" fillId="0" borderId="6" xfId="0" applyNumberFormat="1" applyFont="1" applyFill="1" applyBorder="1" applyAlignment="1" applyProtection="1">
      <alignment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0" fontId="16" fillId="0" borderId="6" xfId="0" applyNumberFormat="1" applyFont="1" applyFill="1" applyBorder="1" applyAlignment="1" applyProtection="1">
      <alignment vertical="top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2" fontId="11" fillId="0" borderId="6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1" fillId="2" borderId="3" xfId="0" applyNumberFormat="1" applyFont="1" applyFill="1" applyBorder="1" applyAlignment="1" applyProtection="1">
      <alignment horizontal="right" vertical="top" wrapText="1"/>
    </xf>
    <xf numFmtId="0" fontId="11" fillId="0" borderId="3" xfId="0" applyNumberFormat="1" applyFont="1" applyFill="1" applyBorder="1" applyAlignment="1" applyProtection="1">
      <alignment horizontal="right" vertical="top" wrapText="1"/>
    </xf>
    <xf numFmtId="164" fontId="11" fillId="0" borderId="0" xfId="0" applyNumberFormat="1" applyFont="1" applyFill="1" applyBorder="1" applyAlignment="1" applyProtection="1">
      <alignment vertical="top" wrapText="1"/>
    </xf>
    <xf numFmtId="0" fontId="16" fillId="2" borderId="6" xfId="0" applyNumberFormat="1" applyFont="1" applyFill="1" applyBorder="1" applyAlignment="1" applyProtection="1">
      <alignment vertical="top" wrapText="1"/>
    </xf>
    <xf numFmtId="0" fontId="11" fillId="3" borderId="3" xfId="0" applyNumberFormat="1" applyFont="1" applyFill="1" applyBorder="1" applyAlignment="1" applyProtection="1">
      <alignment vertical="top" wrapText="1"/>
    </xf>
    <xf numFmtId="164" fontId="11" fillId="0" borderId="3" xfId="0" applyNumberFormat="1" applyFont="1" applyFill="1" applyBorder="1" applyAlignment="1" applyProtection="1">
      <alignment vertical="top" wrapText="1"/>
    </xf>
    <xf numFmtId="2" fontId="11" fillId="0" borderId="3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16" fillId="3" borderId="6" xfId="0" applyNumberFormat="1" applyFont="1" applyFill="1" applyBorder="1" applyAlignment="1" applyProtection="1">
      <alignment vertical="center" wrapText="1"/>
    </xf>
    <xf numFmtId="0" fontId="18" fillId="0" borderId="6" xfId="0" applyNumberFormat="1" applyFont="1" applyFill="1" applyBorder="1" applyAlignment="1" applyProtection="1">
      <alignment horizontal="right" vertical="top" wrapText="1"/>
    </xf>
    <xf numFmtId="0" fontId="18" fillId="0" borderId="6" xfId="0" applyNumberFormat="1" applyFont="1" applyFill="1" applyBorder="1" applyAlignment="1" applyProtection="1">
      <alignment vertical="top" wrapText="1"/>
    </xf>
    <xf numFmtId="0" fontId="18" fillId="3" borderId="6" xfId="0" applyNumberFormat="1" applyFont="1" applyFill="1" applyBorder="1" applyAlignment="1" applyProtection="1">
      <alignment vertical="top" wrapText="1"/>
    </xf>
    <xf numFmtId="2" fontId="18" fillId="0" borderId="6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3" fillId="0" borderId="0" xfId="0" applyFont="1"/>
    <xf numFmtId="0" fontId="21" fillId="0" borderId="0" xfId="0" applyNumberFormat="1" applyFont="1" applyFill="1" applyBorder="1" applyAlignment="1" applyProtection="1"/>
    <xf numFmtId="2" fontId="22" fillId="4" borderId="6" xfId="0" applyNumberFormat="1" applyFont="1" applyFill="1" applyBorder="1" applyAlignment="1" applyProtection="1">
      <alignment vertical="top" wrapText="1"/>
    </xf>
    <xf numFmtId="2" fontId="11" fillId="4" borderId="6" xfId="0" applyNumberFormat="1" applyFont="1" applyFill="1" applyBorder="1" applyAlignment="1" applyProtection="1">
      <alignment vertical="top" wrapText="1"/>
    </xf>
    <xf numFmtId="0" fontId="17" fillId="0" borderId="7" xfId="0" applyNumberFormat="1" applyFont="1" applyFill="1" applyBorder="1" applyAlignment="1" applyProtection="1">
      <alignment horizontal="right" vertical="top" wrapText="1"/>
    </xf>
    <xf numFmtId="0" fontId="16" fillId="0" borderId="8" xfId="0" applyNumberFormat="1" applyFont="1" applyFill="1" applyBorder="1" applyAlignment="1" applyProtection="1">
      <alignment vertical="top" wrapText="1"/>
    </xf>
    <xf numFmtId="2" fontId="16" fillId="4" borderId="6" xfId="0" applyNumberFormat="1" applyFont="1" applyFill="1" applyBorder="1" applyAlignment="1" applyProtection="1">
      <alignment vertical="center" wrapText="1"/>
    </xf>
    <xf numFmtId="0" fontId="11" fillId="0" borderId="4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164" fontId="18" fillId="0" borderId="6" xfId="0" applyNumberFormat="1" applyFont="1" applyFill="1" applyBorder="1" applyAlignment="1" applyProtection="1">
      <alignment vertical="top" wrapText="1"/>
    </xf>
    <xf numFmtId="0" fontId="14" fillId="0" borderId="9" xfId="0" applyNumberFormat="1" applyFont="1" applyFill="1" applyBorder="1" applyAlignment="1" applyProtection="1">
      <alignment horizontal="left" vertical="top" wrapText="1"/>
    </xf>
    <xf numFmtId="0" fontId="14" fillId="0" borderId="11" xfId="0" applyNumberFormat="1" applyFont="1" applyFill="1" applyBorder="1" applyAlignment="1" applyProtection="1">
      <alignment horizontal="left" vertical="top" wrapText="1"/>
    </xf>
    <xf numFmtId="0" fontId="18" fillId="0" borderId="2" xfId="0" applyNumberFormat="1" applyFont="1" applyFill="1" applyBorder="1" applyAlignment="1" applyProtection="1">
      <alignment vertical="top" wrapText="1"/>
    </xf>
    <xf numFmtId="2" fontId="18" fillId="0" borderId="2" xfId="0" applyNumberFormat="1" applyFont="1" applyFill="1" applyBorder="1" applyAlignment="1" applyProtection="1">
      <alignment vertical="top" wrapText="1"/>
    </xf>
    <xf numFmtId="0" fontId="18" fillId="0" borderId="4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2" fontId="18" fillId="0" borderId="0" xfId="0" applyNumberFormat="1" applyFont="1" applyFill="1" applyBorder="1" applyAlignment="1" applyProtection="1">
      <alignment vertical="top" wrapText="1"/>
    </xf>
    <xf numFmtId="2" fontId="11" fillId="4" borderId="3" xfId="0" applyNumberFormat="1" applyFont="1" applyFill="1" applyBorder="1" applyAlignment="1" applyProtection="1">
      <alignment vertical="top" wrapText="1"/>
    </xf>
    <xf numFmtId="0" fontId="11" fillId="0" borderId="12" xfId="0" applyNumberFormat="1" applyFont="1" applyFill="1" applyBorder="1" applyAlignment="1" applyProtection="1">
      <alignment vertical="top" wrapText="1"/>
    </xf>
    <xf numFmtId="0" fontId="11" fillId="0" borderId="8" xfId="0" applyNumberFormat="1" applyFont="1" applyFill="1" applyBorder="1" applyAlignment="1" applyProtection="1">
      <alignment vertical="top" wrapText="1"/>
    </xf>
    <xf numFmtId="0" fontId="11" fillId="0" borderId="7" xfId="0" applyNumberFormat="1" applyFont="1" applyFill="1" applyBorder="1" applyAlignment="1" applyProtection="1">
      <alignment vertical="top" wrapText="1"/>
    </xf>
    <xf numFmtId="0" fontId="11" fillId="0" borderId="4" xfId="0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vertical="top" wrapText="1"/>
    </xf>
    <xf numFmtId="164" fontId="11" fillId="0" borderId="8" xfId="0" applyNumberFormat="1" applyFont="1" applyFill="1" applyBorder="1" applyAlignment="1" applyProtection="1">
      <alignment vertical="top" wrapText="1"/>
    </xf>
    <xf numFmtId="0" fontId="23" fillId="0" borderId="6" xfId="0" applyNumberFormat="1" applyFont="1" applyFill="1" applyBorder="1" applyAlignment="1" applyProtection="1">
      <alignment horizontal="right" vertical="top" wrapText="1"/>
    </xf>
    <xf numFmtId="0" fontId="24" fillId="0" borderId="6" xfId="0" applyNumberFormat="1" applyFont="1" applyFill="1" applyBorder="1" applyAlignment="1" applyProtection="1">
      <alignment horizontal="right" vertical="center" wrapText="1"/>
    </xf>
    <xf numFmtId="0" fontId="24" fillId="0" borderId="6" xfId="0" applyNumberFormat="1" applyFont="1" applyFill="1" applyBorder="1" applyAlignment="1" applyProtection="1">
      <alignment horizontal="right" vertical="top" wrapText="1"/>
    </xf>
    <xf numFmtId="0" fontId="22" fillId="0" borderId="6" xfId="0" applyNumberFormat="1" applyFont="1" applyFill="1" applyBorder="1" applyAlignment="1" applyProtection="1">
      <alignment vertical="center" wrapText="1"/>
    </xf>
    <xf numFmtId="0" fontId="24" fillId="0" borderId="6" xfId="0" applyNumberFormat="1" applyFont="1" applyFill="1" applyBorder="1" applyAlignment="1" applyProtection="1">
      <alignment vertical="center" wrapText="1"/>
    </xf>
    <xf numFmtId="0" fontId="22" fillId="0" borderId="6" xfId="0" applyNumberFormat="1" applyFont="1" applyFill="1" applyBorder="1" applyAlignment="1" applyProtection="1">
      <alignment vertical="top" wrapText="1"/>
    </xf>
    <xf numFmtId="0" fontId="24" fillId="0" borderId="6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left" vertical="top" wrapText="1"/>
    </xf>
    <xf numFmtId="0" fontId="22" fillId="2" borderId="3" xfId="0" applyNumberFormat="1" applyFont="1" applyFill="1" applyBorder="1" applyAlignment="1" applyProtection="1">
      <alignment horizontal="right" vertical="top" wrapText="1"/>
    </xf>
    <xf numFmtId="0" fontId="22" fillId="0" borderId="6" xfId="0" applyNumberFormat="1" applyFont="1" applyFill="1" applyBorder="1" applyAlignment="1" applyProtection="1">
      <alignment horizontal="left" vertical="top" wrapText="1"/>
    </xf>
    <xf numFmtId="0" fontId="2" fillId="0" borderId="0" xfId="0" applyFont="1"/>
    <xf numFmtId="0" fontId="22" fillId="2" borderId="6" xfId="0" applyNumberFormat="1" applyFont="1" applyFill="1" applyBorder="1" applyAlignment="1" applyProtection="1">
      <alignment horizontal="right" vertical="top" wrapText="1"/>
    </xf>
    <xf numFmtId="0" fontId="22" fillId="2" borderId="6" xfId="0" applyNumberFormat="1" applyFont="1" applyFill="1" applyBorder="1" applyAlignment="1" applyProtection="1">
      <alignment horizontal="right" vertical="center" wrapText="1"/>
    </xf>
    <xf numFmtId="17" fontId="11" fillId="2" borderId="6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vertical="top" wrapText="1"/>
    </xf>
    <xf numFmtId="0" fontId="26" fillId="0" borderId="0" xfId="0" applyFont="1"/>
    <xf numFmtId="0" fontId="22" fillId="0" borderId="6" xfId="0" applyNumberFormat="1" applyFont="1" applyFill="1" applyBorder="1" applyAlignment="1" applyProtection="1">
      <alignment horizontal="right" vertical="top" wrapText="1"/>
    </xf>
    <xf numFmtId="17" fontId="22" fillId="2" borderId="6" xfId="0" applyNumberFormat="1" applyFont="1" applyFill="1" applyBorder="1" applyAlignment="1" applyProtection="1">
      <alignment horizontal="right" vertical="center" wrapText="1"/>
    </xf>
    <xf numFmtId="0" fontId="25" fillId="0" borderId="6" xfId="0" applyNumberFormat="1" applyFont="1" applyFill="1" applyBorder="1" applyAlignment="1" applyProtection="1">
      <alignment vertical="top" wrapText="1"/>
    </xf>
    <xf numFmtId="0" fontId="1" fillId="0" borderId="0" xfId="0" applyFont="1"/>
    <xf numFmtId="0" fontId="16" fillId="2" borderId="1" xfId="0" applyNumberFormat="1" applyFont="1" applyFill="1" applyBorder="1" applyAlignment="1" applyProtection="1">
      <alignment horizontal="right" vertical="center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6" fillId="2" borderId="3" xfId="0" applyNumberFormat="1" applyFont="1" applyFill="1" applyBorder="1" applyAlignment="1" applyProtection="1">
      <alignment vertical="top" wrapText="1"/>
    </xf>
    <xf numFmtId="0" fontId="16" fillId="2" borderId="3" xfId="0" applyNumberFormat="1" applyFont="1" applyFill="1" applyBorder="1" applyAlignment="1" applyProtection="1">
      <alignment horizontal="right" vertical="top" wrapText="1"/>
    </xf>
    <xf numFmtId="0" fontId="16" fillId="2" borderId="6" xfId="0" applyNumberFormat="1" applyFont="1" applyFill="1" applyBorder="1" applyAlignment="1" applyProtection="1">
      <alignment horizontal="right" vertical="top" wrapText="1"/>
    </xf>
    <xf numFmtId="2" fontId="11" fillId="4" borderId="6" xfId="1" applyNumberFormat="1" applyFont="1" applyFill="1" applyBorder="1" applyAlignment="1" applyProtection="1">
      <alignment vertical="top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4" fillId="0" borderId="7" xfId="0" applyNumberFormat="1" applyFont="1" applyFill="1" applyBorder="1" applyAlignment="1" applyProtection="1">
      <alignment horizontal="left" vertical="top" wrapText="1"/>
    </xf>
    <xf numFmtId="0" fontId="14" fillId="0" borderId="8" xfId="0" applyNumberFormat="1" applyFont="1" applyFill="1" applyBorder="1" applyAlignment="1" applyProtection="1">
      <alignment horizontal="left" vertical="top" wrapText="1"/>
    </xf>
    <xf numFmtId="0" fontId="14" fillId="0" borderId="9" xfId="0" applyNumberFormat="1" applyFont="1" applyFill="1" applyBorder="1" applyAlignment="1" applyProtection="1">
      <alignment horizontal="left" vertical="top" wrapText="1"/>
    </xf>
    <xf numFmtId="0" fontId="14" fillId="0" borderId="10" xfId="0" applyNumberFormat="1" applyFont="1" applyFill="1" applyBorder="1" applyAlignment="1" applyProtection="1">
      <alignment horizontal="left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11" fillId="0" borderId="4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/>
    </xf>
    <xf numFmtId="0" fontId="9" fillId="0" borderId="2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/>
    </xf>
    <xf numFmtId="0" fontId="14" fillId="0" borderId="6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top" wrapText="1"/>
    </xf>
    <xf numFmtId="0" fontId="14" fillId="0" borderId="12" xfId="0" applyNumberFormat="1" applyFont="1" applyFill="1" applyBorder="1" applyAlignment="1" applyProtection="1">
      <alignment horizontal="left" vertical="top" wrapText="1"/>
    </xf>
    <xf numFmtId="0" fontId="14" fillId="0" borderId="11" xfId="0" applyNumberFormat="1" applyFont="1" applyFill="1" applyBorder="1" applyAlignment="1" applyProtection="1">
      <alignment horizontal="left" vertical="top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10" xfId="0" applyNumberFormat="1" applyFont="1" applyFill="1" applyBorder="1" applyAlignment="1" applyProtection="1">
      <alignment horizontal="left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9" xfId="0" applyNumberFormat="1" applyFont="1" applyFill="1" applyBorder="1" applyAlignment="1" applyProtection="1">
      <alignment horizontal="left" vertical="top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>
      <alignment horizontal="center"/>
    </xf>
    <xf numFmtId="0" fontId="22" fillId="0" borderId="1" xfId="0" applyNumberFormat="1" applyFont="1" applyFill="1" applyBorder="1" applyAlignment="1" applyProtection="1">
      <alignment horizontal="center" vertical="top" wrapText="1"/>
    </xf>
    <xf numFmtId="0" fontId="11" fillId="0" borderId="3" xfId="0" applyNumberFormat="1" applyFont="1" applyFill="1" applyBorder="1" applyAlignment="1" applyProtection="1">
      <alignment horizontal="center" wrapText="1"/>
    </xf>
    <xf numFmtId="0" fontId="11" fillId="0" borderId="5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10" fillId="0" borderId="5" xfId="0" applyNumberFormat="1" applyFont="1" applyFill="1" applyBorder="1" applyAlignment="1" applyProtection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2"/>
  <sheetViews>
    <sheetView tabSelected="1" workbookViewId="0">
      <selection activeCell="A4" sqref="A4:M4"/>
    </sheetView>
  </sheetViews>
  <sheetFormatPr defaultColWidth="9" defaultRowHeight="15" x14ac:dyDescent="0.25"/>
  <cols>
    <col min="1" max="1" width="6.5703125" customWidth="1"/>
    <col min="2" max="2" width="36.140625" customWidth="1"/>
    <col min="4" max="4" width="10" bestFit="1" customWidth="1"/>
    <col min="5" max="5" width="9.28515625" customWidth="1"/>
    <col min="6" max="6" width="9.7109375" customWidth="1"/>
    <col min="7" max="7" width="9.42578125" customWidth="1"/>
    <col min="9" max="11" width="10" bestFit="1" customWidth="1"/>
  </cols>
  <sheetData>
    <row r="1" spans="1:14" ht="15" customHeight="1" x14ac:dyDescent="0.25">
      <c r="A1" s="2"/>
      <c r="B1" s="2" t="s">
        <v>0</v>
      </c>
      <c r="C1" s="2"/>
      <c r="D1" s="3"/>
      <c r="E1" s="2"/>
      <c r="F1" s="3"/>
      <c r="G1" s="2"/>
      <c r="H1" s="3"/>
      <c r="I1" s="1"/>
      <c r="J1" s="3"/>
      <c r="K1" s="3"/>
      <c r="L1" s="3"/>
      <c r="M1" s="3"/>
    </row>
    <row r="2" spans="1:14" ht="15" customHeight="1" x14ac:dyDescent="0.25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ht="15" customHeight="1" x14ac:dyDescent="0.25">
      <c r="A3" s="140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4" ht="15" customHeight="1" x14ac:dyDescent="0.25">
      <c r="A4" s="140" t="s">
        <v>102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4" ht="15" customHeight="1" x14ac:dyDescent="0.25">
      <c r="A5" s="142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4"/>
      <c r="M5" s="6"/>
    </row>
    <row r="6" spans="1:14" ht="15" customHeight="1" x14ac:dyDescent="0.25">
      <c r="A6" s="127" t="s">
        <v>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9"/>
      <c r="M6" s="3" t="s">
        <v>5</v>
      </c>
    </row>
    <row r="7" spans="1:14" ht="15" customHeight="1" x14ac:dyDescent="0.25">
      <c r="A7" s="148" t="s">
        <v>49</v>
      </c>
      <c r="B7" s="146" t="s">
        <v>7</v>
      </c>
      <c r="C7" s="145" t="s">
        <v>32</v>
      </c>
      <c r="D7" s="122"/>
      <c r="E7" s="122"/>
      <c r="F7" s="122"/>
      <c r="G7" s="123"/>
      <c r="H7" s="121" t="s">
        <v>8</v>
      </c>
      <c r="I7" s="122"/>
      <c r="J7" s="122"/>
      <c r="K7" s="122"/>
      <c r="L7" s="123"/>
      <c r="M7" s="3"/>
    </row>
    <row r="8" spans="1:14" ht="15" customHeight="1" x14ac:dyDescent="0.25">
      <c r="A8" s="149"/>
      <c r="B8" s="147"/>
      <c r="C8" s="7" t="s">
        <v>9</v>
      </c>
      <c r="D8" s="8" t="s">
        <v>10</v>
      </c>
      <c r="E8" s="8" t="s">
        <v>11</v>
      </c>
      <c r="F8" s="8" t="s">
        <v>12</v>
      </c>
      <c r="G8" s="9" t="s">
        <v>13</v>
      </c>
      <c r="H8" s="7" t="s">
        <v>9</v>
      </c>
      <c r="I8" s="8" t="s">
        <v>10</v>
      </c>
      <c r="J8" s="8" t="s">
        <v>11</v>
      </c>
      <c r="K8" s="8" t="s">
        <v>12</v>
      </c>
      <c r="L8" s="9" t="s">
        <v>13</v>
      </c>
      <c r="M8" s="3"/>
    </row>
    <row r="9" spans="1:14" ht="15" customHeight="1" x14ac:dyDescent="0.25">
      <c r="A9" s="114" t="s">
        <v>127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6"/>
      <c r="M9" s="3"/>
    </row>
    <row r="10" spans="1:14" ht="26.25" customHeight="1" x14ac:dyDescent="0.25">
      <c r="A10" s="10" t="s">
        <v>38</v>
      </c>
      <c r="B10" s="11" t="s">
        <v>33</v>
      </c>
      <c r="C10" s="12">
        <v>30</v>
      </c>
      <c r="D10" s="13">
        <v>7.5</v>
      </c>
      <c r="E10" s="13">
        <v>5.0599999999999996</v>
      </c>
      <c r="F10" s="13"/>
      <c r="G10" s="13">
        <v>76.5</v>
      </c>
      <c r="H10" s="12"/>
      <c r="I10" s="13"/>
      <c r="J10" s="13"/>
      <c r="K10" s="13"/>
      <c r="L10" s="13"/>
      <c r="M10" s="3"/>
    </row>
    <row r="11" spans="1:14" ht="26.25" customHeight="1" x14ac:dyDescent="0.25">
      <c r="A11" s="14" t="s">
        <v>67</v>
      </c>
      <c r="B11" s="15" t="s">
        <v>68</v>
      </c>
      <c r="C11" s="16">
        <v>100</v>
      </c>
      <c r="D11" s="17">
        <v>10</v>
      </c>
      <c r="E11" s="17">
        <v>10.199999999999999</v>
      </c>
      <c r="F11" s="17">
        <v>9.8000000000000007</v>
      </c>
      <c r="G11" s="17">
        <v>167</v>
      </c>
      <c r="H11" s="16"/>
      <c r="I11" s="15"/>
      <c r="J11" s="15"/>
      <c r="K11" s="15"/>
      <c r="L11" s="15"/>
      <c r="M11" s="3"/>
    </row>
    <row r="12" spans="1:14" ht="23.25" customHeight="1" x14ac:dyDescent="0.25">
      <c r="A12" s="78" t="s">
        <v>103</v>
      </c>
      <c r="B12" s="15" t="s">
        <v>244</v>
      </c>
      <c r="C12" s="16">
        <v>200</v>
      </c>
      <c r="D12" s="15">
        <v>1.4</v>
      </c>
      <c r="E12" s="15">
        <v>1</v>
      </c>
      <c r="F12" s="15">
        <v>16</v>
      </c>
      <c r="G12" s="15">
        <v>78</v>
      </c>
      <c r="H12" s="16"/>
      <c r="I12" s="15"/>
      <c r="J12" s="15"/>
      <c r="K12" s="15"/>
      <c r="L12" s="15"/>
      <c r="M12" s="3"/>
    </row>
    <row r="13" spans="1:14" ht="19.5" customHeight="1" x14ac:dyDescent="0.25">
      <c r="A13" s="14"/>
      <c r="B13" s="15" t="s">
        <v>88</v>
      </c>
      <c r="C13" s="19">
        <v>20</v>
      </c>
      <c r="D13" s="15">
        <v>2.2999999999999998</v>
      </c>
      <c r="E13" s="15">
        <v>0.4</v>
      </c>
      <c r="F13" s="15">
        <v>15.9</v>
      </c>
      <c r="G13" s="15">
        <v>75.599999999999994</v>
      </c>
      <c r="H13" s="19"/>
      <c r="I13" s="15"/>
      <c r="J13" s="15"/>
      <c r="K13" s="15"/>
      <c r="L13" s="15"/>
      <c r="M13" s="54" t="s">
        <v>0</v>
      </c>
    </row>
    <row r="14" spans="1:14" ht="24.75" customHeight="1" x14ac:dyDescent="0.25">
      <c r="A14" s="79" t="s">
        <v>42</v>
      </c>
      <c r="B14" s="15" t="s">
        <v>89</v>
      </c>
      <c r="C14" s="19">
        <v>180</v>
      </c>
      <c r="D14" s="15">
        <v>0.8</v>
      </c>
      <c r="E14" s="15">
        <v>0.8</v>
      </c>
      <c r="F14" s="15">
        <v>17.600000000000001</v>
      </c>
      <c r="G14" s="15">
        <v>90</v>
      </c>
      <c r="H14" s="19"/>
      <c r="I14" s="15"/>
      <c r="J14" s="15"/>
      <c r="K14" s="15"/>
      <c r="L14" s="15"/>
      <c r="M14" s="54"/>
    </row>
    <row r="15" spans="1:14" ht="15" customHeight="1" x14ac:dyDescent="0.25">
      <c r="A15" s="18"/>
      <c r="B15" s="15" t="s">
        <v>15</v>
      </c>
      <c r="C15" s="20"/>
      <c r="D15" s="15">
        <f>SUM(D10:D14)</f>
        <v>22</v>
      </c>
      <c r="E15" s="15">
        <f>SUM(E10:E14)</f>
        <v>17.459999999999997</v>
      </c>
      <c r="F15" s="15">
        <f>SUM(F10:F14)</f>
        <v>59.300000000000004</v>
      </c>
      <c r="G15" s="15">
        <f>SUM(G10:G14)</f>
        <v>487.1</v>
      </c>
      <c r="H15" s="15"/>
      <c r="I15" s="15">
        <f>SUM(I10:I13)</f>
        <v>0</v>
      </c>
      <c r="J15" s="15">
        <f>SUM(J10:J13)</f>
        <v>0</v>
      </c>
      <c r="K15" s="15">
        <f>SUM(K10:K13)</f>
        <v>0</v>
      </c>
      <c r="L15" s="15">
        <f>SUM(L10:L13)</f>
        <v>0</v>
      </c>
      <c r="M15" s="3"/>
      <c r="N15" s="53" t="s">
        <v>0</v>
      </c>
    </row>
    <row r="16" spans="1:14" s="52" customFormat="1" ht="15" customHeight="1" x14ac:dyDescent="0.25">
      <c r="A16" s="47"/>
      <c r="B16" s="48"/>
      <c r="C16" s="49"/>
      <c r="D16" s="50"/>
      <c r="E16" s="50"/>
      <c r="F16" s="50"/>
      <c r="G16" s="55">
        <f>G15*65/G62</f>
        <v>21.816709732988802</v>
      </c>
      <c r="H16" s="48"/>
      <c r="I16" s="50"/>
      <c r="J16" s="50"/>
      <c r="K16" s="50"/>
      <c r="L16" s="48"/>
      <c r="M16" s="51"/>
    </row>
    <row r="17" spans="1:13" ht="15" customHeight="1" x14ac:dyDescent="0.25">
      <c r="A17" s="114" t="s">
        <v>128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6"/>
      <c r="M17" s="3"/>
    </row>
    <row r="18" spans="1:13" ht="15" customHeight="1" x14ac:dyDescent="0.25">
      <c r="A18" s="107"/>
      <c r="B18" s="108"/>
      <c r="C18" s="108"/>
      <c r="D18" s="108" t="s">
        <v>108</v>
      </c>
      <c r="E18" s="108"/>
      <c r="F18" s="108"/>
      <c r="G18" s="108"/>
      <c r="H18" s="108"/>
      <c r="I18" s="108"/>
      <c r="J18" s="108" t="s">
        <v>21</v>
      </c>
      <c r="K18" s="108"/>
      <c r="L18" s="109"/>
      <c r="M18" s="3"/>
    </row>
    <row r="19" spans="1:13" ht="22.5" customHeight="1" x14ac:dyDescent="0.25">
      <c r="A19" s="10" t="s">
        <v>45</v>
      </c>
      <c r="B19" s="11" t="s">
        <v>101</v>
      </c>
      <c r="C19" s="12">
        <v>20</v>
      </c>
      <c r="D19" s="13">
        <v>0.4</v>
      </c>
      <c r="E19" s="13"/>
      <c r="F19" s="13">
        <v>2.2000000000000002</v>
      </c>
      <c r="G19" s="13">
        <v>12</v>
      </c>
      <c r="H19" s="12">
        <v>20</v>
      </c>
      <c r="I19" s="13">
        <v>0.4</v>
      </c>
      <c r="J19" s="13"/>
      <c r="K19" s="13">
        <v>2.2000000000000002</v>
      </c>
      <c r="L19" s="13">
        <v>12</v>
      </c>
      <c r="M19" s="3"/>
    </row>
    <row r="20" spans="1:13" ht="21.75" customHeight="1" x14ac:dyDescent="0.25">
      <c r="A20" s="14" t="s">
        <v>45</v>
      </c>
      <c r="B20" s="15" t="s">
        <v>105</v>
      </c>
      <c r="C20" s="16">
        <v>60</v>
      </c>
      <c r="D20" s="17">
        <v>14.72</v>
      </c>
      <c r="E20" s="17">
        <v>9.9</v>
      </c>
      <c r="F20" s="17">
        <v>4.45</v>
      </c>
      <c r="G20" s="17">
        <v>168.18</v>
      </c>
      <c r="H20" s="16">
        <v>80</v>
      </c>
      <c r="I20" s="15">
        <v>19.62</v>
      </c>
      <c r="J20" s="15">
        <v>13.2</v>
      </c>
      <c r="K20" s="15">
        <v>5.93</v>
      </c>
      <c r="L20" s="15">
        <v>224.24</v>
      </c>
      <c r="M20" s="3"/>
    </row>
    <row r="21" spans="1:13" ht="27.75" customHeight="1" x14ac:dyDescent="0.25">
      <c r="A21" s="14" t="s">
        <v>72</v>
      </c>
      <c r="B21" s="15" t="s">
        <v>71</v>
      </c>
      <c r="C21" s="16">
        <v>100</v>
      </c>
      <c r="D21" s="15">
        <v>2.5</v>
      </c>
      <c r="E21" s="15">
        <v>3.6</v>
      </c>
      <c r="F21" s="15">
        <v>21.9</v>
      </c>
      <c r="G21" s="15">
        <v>100</v>
      </c>
      <c r="H21" s="16">
        <v>100</v>
      </c>
      <c r="I21" s="15">
        <v>2.5</v>
      </c>
      <c r="J21" s="15">
        <v>3.6</v>
      </c>
      <c r="K21" s="15">
        <v>21.9</v>
      </c>
      <c r="L21" s="15">
        <v>100</v>
      </c>
      <c r="M21" s="3"/>
    </row>
    <row r="22" spans="1:13" ht="15" customHeight="1" x14ac:dyDescent="0.25">
      <c r="A22" s="78"/>
      <c r="B22" s="15" t="s">
        <v>17</v>
      </c>
      <c r="C22" s="16">
        <v>200</v>
      </c>
      <c r="D22" s="15">
        <v>0.6</v>
      </c>
      <c r="E22" s="15">
        <v>0.2</v>
      </c>
      <c r="F22" s="15">
        <v>28</v>
      </c>
      <c r="G22" s="15">
        <v>120</v>
      </c>
      <c r="H22" s="16">
        <v>200</v>
      </c>
      <c r="I22" s="15">
        <v>0.6</v>
      </c>
      <c r="J22" s="15">
        <v>0.2</v>
      </c>
      <c r="K22" s="15">
        <v>28</v>
      </c>
      <c r="L22" s="15">
        <v>120</v>
      </c>
      <c r="M22" s="3"/>
    </row>
    <row r="23" spans="1:13" ht="21" customHeight="1" x14ac:dyDescent="0.25">
      <c r="A23" s="14"/>
      <c r="B23" s="15" t="s">
        <v>87</v>
      </c>
      <c r="C23" s="19">
        <v>20</v>
      </c>
      <c r="D23" s="15">
        <v>1.6</v>
      </c>
      <c r="E23" s="15">
        <v>0.3</v>
      </c>
      <c r="F23" s="15">
        <v>10.6</v>
      </c>
      <c r="G23" s="15">
        <v>50.4</v>
      </c>
      <c r="H23" s="19">
        <v>30</v>
      </c>
      <c r="I23" s="15">
        <v>2.2999999999999998</v>
      </c>
      <c r="J23" s="15">
        <v>0.4</v>
      </c>
      <c r="K23" s="15">
        <v>15.9</v>
      </c>
      <c r="L23" s="15">
        <v>75.599999999999994</v>
      </c>
      <c r="M23" s="3"/>
    </row>
    <row r="24" spans="1:13" ht="22.5" customHeight="1" x14ac:dyDescent="0.25">
      <c r="A24" s="14" t="s">
        <v>45</v>
      </c>
      <c r="B24" s="15" t="s">
        <v>86</v>
      </c>
      <c r="C24" s="19" t="s">
        <v>92</v>
      </c>
      <c r="D24" s="15">
        <v>9.69</v>
      </c>
      <c r="E24" s="15">
        <v>5.34</v>
      </c>
      <c r="F24" s="15">
        <v>23.6</v>
      </c>
      <c r="G24" s="15">
        <v>279.83999999999997</v>
      </c>
      <c r="H24" s="92" t="s">
        <v>92</v>
      </c>
      <c r="I24" s="15">
        <v>6.96</v>
      </c>
      <c r="J24" s="15">
        <v>5.34</v>
      </c>
      <c r="K24" s="15">
        <v>23.6</v>
      </c>
      <c r="L24" s="15">
        <v>279.83999999999997</v>
      </c>
      <c r="M24" s="3"/>
    </row>
    <row r="25" spans="1:13" ht="29.25" customHeight="1" x14ac:dyDescent="0.25">
      <c r="A25" s="18"/>
      <c r="B25" s="15" t="s">
        <v>15</v>
      </c>
      <c r="C25" s="20"/>
      <c r="D25" s="15">
        <f>SUM(D19:D24)</f>
        <v>29.510000000000005</v>
      </c>
      <c r="E25" s="15">
        <f>SUM(E19:E24)</f>
        <v>19.34</v>
      </c>
      <c r="F25" s="15">
        <f>SUM(F19:F24)</f>
        <v>90.75</v>
      </c>
      <c r="G25" s="15">
        <f>SUM(G19:G24)</f>
        <v>730.42</v>
      </c>
      <c r="H25" s="15"/>
      <c r="I25" s="15">
        <f>SUM(I19:I24)</f>
        <v>32.380000000000003</v>
      </c>
      <c r="J25" s="15">
        <f>SUM(J19:J24)</f>
        <v>22.74</v>
      </c>
      <c r="K25" s="15">
        <f>SUM(K19:K24)</f>
        <v>97.53</v>
      </c>
      <c r="L25" s="15">
        <f>SUM(L19:L24)</f>
        <v>811.68000000000006</v>
      </c>
      <c r="M25" s="3"/>
    </row>
    <row r="26" spans="1:13" ht="30" customHeight="1" x14ac:dyDescent="0.25">
      <c r="A26" s="47"/>
      <c r="B26" s="48"/>
      <c r="C26" s="49"/>
      <c r="D26" s="50"/>
      <c r="E26" s="50"/>
      <c r="F26" s="50"/>
      <c r="G26" s="55"/>
      <c r="H26" s="48"/>
      <c r="I26" s="50"/>
      <c r="J26" s="50"/>
      <c r="K26" s="50"/>
      <c r="L26" s="48"/>
      <c r="M26" s="3"/>
    </row>
    <row r="27" spans="1:13" ht="21.75" customHeight="1" x14ac:dyDescent="0.25">
      <c r="A27" s="114" t="s">
        <v>129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6"/>
      <c r="M27" s="3"/>
    </row>
    <row r="28" spans="1:13" ht="21.75" customHeight="1" x14ac:dyDescent="0.25">
      <c r="A28" s="101"/>
      <c r="B28" s="102"/>
      <c r="C28" s="102"/>
      <c r="D28" s="102" t="s">
        <v>108</v>
      </c>
      <c r="E28" s="102"/>
      <c r="F28" s="102"/>
      <c r="G28" s="102"/>
      <c r="H28" s="102"/>
      <c r="I28" s="102"/>
      <c r="J28" s="102" t="s">
        <v>21</v>
      </c>
      <c r="K28" s="102"/>
      <c r="L28" s="103"/>
      <c r="M28" s="3"/>
    </row>
    <row r="29" spans="1:13" ht="39.75" customHeight="1" x14ac:dyDescent="0.25">
      <c r="A29" s="10" t="s">
        <v>45</v>
      </c>
      <c r="B29" s="11" t="s">
        <v>101</v>
      </c>
      <c r="C29" s="12">
        <v>10</v>
      </c>
      <c r="D29" s="13">
        <v>0.2</v>
      </c>
      <c r="E29" s="13"/>
      <c r="F29" s="13">
        <v>1.1000000000000001</v>
      </c>
      <c r="G29" s="13">
        <v>6</v>
      </c>
      <c r="H29" s="12">
        <v>20</v>
      </c>
      <c r="I29" s="13">
        <v>0.4</v>
      </c>
      <c r="J29" s="13"/>
      <c r="K29" s="13">
        <v>2.2000000000000002</v>
      </c>
      <c r="L29" s="13">
        <v>12</v>
      </c>
      <c r="M29" s="3"/>
    </row>
    <row r="30" spans="1:13" ht="33" customHeight="1" x14ac:dyDescent="0.25">
      <c r="A30" s="10" t="s">
        <v>56</v>
      </c>
      <c r="B30" s="11" t="s">
        <v>159</v>
      </c>
      <c r="C30" s="12">
        <v>200</v>
      </c>
      <c r="D30" s="13">
        <v>3.6</v>
      </c>
      <c r="E30" s="13">
        <v>2.6</v>
      </c>
      <c r="F30" s="13">
        <v>14.2</v>
      </c>
      <c r="G30" s="13">
        <v>98</v>
      </c>
      <c r="H30" s="31" t="s">
        <v>54</v>
      </c>
      <c r="I30" s="13">
        <v>4.5999999999999996</v>
      </c>
      <c r="J30" s="13">
        <v>3.6</v>
      </c>
      <c r="K30" s="13">
        <v>16.2</v>
      </c>
      <c r="L30" s="13">
        <v>116</v>
      </c>
      <c r="M30" s="3"/>
    </row>
    <row r="31" spans="1:13" ht="27" customHeight="1" x14ac:dyDescent="0.25">
      <c r="A31" s="14" t="s">
        <v>45</v>
      </c>
      <c r="B31" s="15" t="s">
        <v>105</v>
      </c>
      <c r="C31" s="16">
        <v>50</v>
      </c>
      <c r="D31" s="17">
        <v>12.26</v>
      </c>
      <c r="E31" s="17">
        <v>8.25</v>
      </c>
      <c r="F31" s="17">
        <v>3.7</v>
      </c>
      <c r="G31" s="17">
        <v>140.15</v>
      </c>
      <c r="H31" s="16">
        <v>60</v>
      </c>
      <c r="I31" s="15">
        <v>14.72</v>
      </c>
      <c r="J31" s="15">
        <v>9.9</v>
      </c>
      <c r="K31" s="15">
        <v>4.45</v>
      </c>
      <c r="L31" s="15">
        <v>168.18</v>
      </c>
      <c r="M31" s="3"/>
    </row>
    <row r="32" spans="1:13" ht="32.25" customHeight="1" x14ac:dyDescent="0.25">
      <c r="A32" s="14" t="s">
        <v>72</v>
      </c>
      <c r="B32" s="15" t="s">
        <v>71</v>
      </c>
      <c r="C32" s="16">
        <v>100</v>
      </c>
      <c r="D32" s="15">
        <v>2.5</v>
      </c>
      <c r="E32" s="15">
        <v>3.6</v>
      </c>
      <c r="F32" s="15">
        <v>21.9</v>
      </c>
      <c r="G32" s="15">
        <v>100</v>
      </c>
      <c r="H32" s="16">
        <v>100</v>
      </c>
      <c r="I32" s="15">
        <v>2.5</v>
      </c>
      <c r="J32" s="15">
        <v>3.6</v>
      </c>
      <c r="K32" s="15">
        <v>21.9</v>
      </c>
      <c r="L32" s="15">
        <v>100</v>
      </c>
      <c r="M32" s="3"/>
    </row>
    <row r="33" spans="1:13" ht="21.75" customHeight="1" x14ac:dyDescent="0.25">
      <c r="A33" s="14"/>
      <c r="B33" s="15" t="s">
        <v>17</v>
      </c>
      <c r="C33" s="19">
        <v>150</v>
      </c>
      <c r="D33" s="15">
        <v>0.45</v>
      </c>
      <c r="E33" s="15">
        <v>0.15</v>
      </c>
      <c r="F33" s="15">
        <v>21</v>
      </c>
      <c r="G33" s="15">
        <v>90</v>
      </c>
      <c r="H33" s="19">
        <v>200</v>
      </c>
      <c r="I33" s="15">
        <v>0.6</v>
      </c>
      <c r="J33" s="15">
        <v>0.2</v>
      </c>
      <c r="K33" s="15">
        <v>28</v>
      </c>
      <c r="L33" s="15">
        <v>120</v>
      </c>
      <c r="M33" s="3"/>
    </row>
    <row r="34" spans="1:13" ht="22.5" customHeight="1" x14ac:dyDescent="0.25">
      <c r="A34" s="14" t="s">
        <v>45</v>
      </c>
      <c r="B34" s="15" t="s">
        <v>86</v>
      </c>
      <c r="C34" s="19" t="s">
        <v>92</v>
      </c>
      <c r="D34" s="15">
        <v>6.96</v>
      </c>
      <c r="E34" s="15">
        <v>5.34</v>
      </c>
      <c r="F34" s="15">
        <v>23.6</v>
      </c>
      <c r="G34" s="15">
        <v>279.83999999999997</v>
      </c>
      <c r="H34" s="19" t="s">
        <v>92</v>
      </c>
      <c r="I34" s="15">
        <v>6.96</v>
      </c>
      <c r="J34" s="15">
        <v>5.34</v>
      </c>
      <c r="K34" s="15">
        <v>23.6</v>
      </c>
      <c r="L34" s="15">
        <v>279.83999999999997</v>
      </c>
      <c r="M34" s="3"/>
    </row>
    <row r="35" spans="1:13" ht="15.75" customHeight="1" x14ac:dyDescent="0.25">
      <c r="A35" s="14"/>
      <c r="B35" s="15" t="s">
        <v>87</v>
      </c>
      <c r="C35" s="19">
        <v>20</v>
      </c>
      <c r="D35" s="15">
        <v>1.6</v>
      </c>
      <c r="E35" s="15">
        <v>0.3</v>
      </c>
      <c r="F35" s="15">
        <v>10.6</v>
      </c>
      <c r="G35" s="15">
        <v>50.4</v>
      </c>
      <c r="H35" s="19">
        <v>20</v>
      </c>
      <c r="I35" s="15">
        <v>1.6</v>
      </c>
      <c r="J35" s="15">
        <v>0.3</v>
      </c>
      <c r="K35" s="15">
        <v>10.6</v>
      </c>
      <c r="L35" s="15">
        <v>50.4</v>
      </c>
      <c r="M35" s="3"/>
    </row>
    <row r="36" spans="1:13" ht="22.5" customHeight="1" x14ac:dyDescent="0.25">
      <c r="A36" s="18"/>
      <c r="B36" s="15" t="s">
        <v>15</v>
      </c>
      <c r="C36" s="20"/>
      <c r="D36" s="17">
        <f>SUM(D29:D35)</f>
        <v>27.57</v>
      </c>
      <c r="E36" s="17">
        <f>SUM(E29:E35)</f>
        <v>20.239999999999998</v>
      </c>
      <c r="F36" s="17">
        <f>SUM(F29:F35)</f>
        <v>96.1</v>
      </c>
      <c r="G36" s="17">
        <f>SUM(G29:G35)</f>
        <v>764.39</v>
      </c>
      <c r="H36" s="15"/>
      <c r="I36" s="17">
        <f>SUM(I29:I35)</f>
        <v>31.380000000000003</v>
      </c>
      <c r="J36" s="17">
        <f>SUM(J29:J35)</f>
        <v>22.94</v>
      </c>
      <c r="K36" s="17">
        <f>SUM(K29:K35)</f>
        <v>106.94999999999999</v>
      </c>
      <c r="L36" s="17">
        <f>SUM(L29:L35)</f>
        <v>846.42</v>
      </c>
      <c r="M36" s="3"/>
    </row>
    <row r="37" spans="1:13" ht="27.75" customHeight="1" x14ac:dyDescent="0.25">
      <c r="A37" s="114" t="s">
        <v>29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6"/>
      <c r="M37" s="3"/>
    </row>
    <row r="38" spans="1:13" ht="21.75" customHeight="1" x14ac:dyDescent="0.25">
      <c r="A38" s="79" t="s">
        <v>85</v>
      </c>
      <c r="B38" s="15" t="s">
        <v>104</v>
      </c>
      <c r="C38" s="12">
        <v>80</v>
      </c>
      <c r="D38" s="11">
        <v>2.48</v>
      </c>
      <c r="E38" s="11">
        <v>9.84</v>
      </c>
      <c r="F38" s="11">
        <v>2.88</v>
      </c>
      <c r="G38" s="11">
        <v>136</v>
      </c>
      <c r="H38" s="12"/>
      <c r="I38" s="11"/>
      <c r="J38" s="11"/>
      <c r="K38" s="11"/>
      <c r="L38" s="11"/>
      <c r="M38" s="3"/>
    </row>
    <row r="39" spans="1:13" ht="28.5" customHeight="1" x14ac:dyDescent="0.25">
      <c r="A39" s="80" t="s">
        <v>56</v>
      </c>
      <c r="B39" s="15" t="s">
        <v>159</v>
      </c>
      <c r="C39" s="31" t="s">
        <v>54</v>
      </c>
      <c r="D39" s="11">
        <v>4.5999999999999996</v>
      </c>
      <c r="E39" s="11">
        <v>3.6</v>
      </c>
      <c r="F39" s="11">
        <v>16.2</v>
      </c>
      <c r="G39" s="11">
        <v>116</v>
      </c>
      <c r="H39" s="12"/>
      <c r="I39" s="11"/>
      <c r="J39" s="11"/>
      <c r="K39" s="11"/>
      <c r="L39" s="11"/>
      <c r="M39" s="3"/>
    </row>
    <row r="40" spans="1:13" ht="18.75" customHeight="1" x14ac:dyDescent="0.25">
      <c r="A40" s="14" t="s">
        <v>45</v>
      </c>
      <c r="B40" s="11" t="s">
        <v>105</v>
      </c>
      <c r="C40" s="12">
        <v>50</v>
      </c>
      <c r="D40" s="11">
        <v>8.26</v>
      </c>
      <c r="E40" s="11">
        <v>8.25</v>
      </c>
      <c r="F40" s="11">
        <v>3.7</v>
      </c>
      <c r="G40" s="11">
        <v>160.35</v>
      </c>
      <c r="H40" s="12"/>
      <c r="I40" s="13"/>
      <c r="J40" s="13"/>
      <c r="K40" s="13"/>
      <c r="L40" s="13"/>
      <c r="M40" s="3"/>
    </row>
    <row r="41" spans="1:13" ht="24" customHeight="1" x14ac:dyDescent="0.25">
      <c r="A41" s="14" t="s">
        <v>72</v>
      </c>
      <c r="B41" s="15" t="s">
        <v>71</v>
      </c>
      <c r="C41" s="12">
        <v>100</v>
      </c>
      <c r="D41" s="11">
        <v>2.5</v>
      </c>
      <c r="E41" s="11">
        <v>3.6</v>
      </c>
      <c r="F41" s="11">
        <v>21.9</v>
      </c>
      <c r="G41" s="11">
        <v>100</v>
      </c>
      <c r="H41" s="12"/>
      <c r="I41" s="11"/>
      <c r="J41" s="11"/>
      <c r="K41" s="11"/>
      <c r="L41" s="11"/>
      <c r="M41" s="3"/>
    </row>
    <row r="42" spans="1:13" ht="16.5" customHeight="1" x14ac:dyDescent="0.25">
      <c r="A42" s="21"/>
      <c r="B42" s="15" t="s">
        <v>17</v>
      </c>
      <c r="C42" s="12">
        <v>180</v>
      </c>
      <c r="D42" s="11">
        <v>0.6</v>
      </c>
      <c r="E42" s="11">
        <v>0.2</v>
      </c>
      <c r="F42" s="11">
        <v>28</v>
      </c>
      <c r="G42" s="11">
        <v>120</v>
      </c>
      <c r="H42" s="12"/>
      <c r="I42" s="11"/>
      <c r="J42" s="11"/>
      <c r="K42" s="11"/>
      <c r="L42" s="11"/>
      <c r="M42" s="3"/>
    </row>
    <row r="43" spans="1:13" ht="15" customHeight="1" x14ac:dyDescent="0.25">
      <c r="A43" s="18"/>
      <c r="B43" s="15" t="s">
        <v>87</v>
      </c>
      <c r="C43" s="12">
        <v>20</v>
      </c>
      <c r="D43" s="11">
        <v>1.2</v>
      </c>
      <c r="E43" s="11">
        <v>0.1</v>
      </c>
      <c r="F43" s="11">
        <v>9</v>
      </c>
      <c r="G43" s="11">
        <v>42.4</v>
      </c>
      <c r="H43" s="12"/>
      <c r="I43" s="11"/>
      <c r="J43" s="11"/>
      <c r="K43" s="11"/>
      <c r="L43" s="11"/>
      <c r="M43" s="3"/>
    </row>
    <row r="44" spans="1:13" ht="15.75" customHeight="1" x14ac:dyDescent="0.25">
      <c r="A44" s="18"/>
      <c r="B44" s="15" t="s">
        <v>15</v>
      </c>
      <c r="C44" s="20"/>
      <c r="D44" s="15">
        <f>SUM(D38:D43)</f>
        <v>19.64</v>
      </c>
      <c r="E44" s="15">
        <f>SUM(E38:E43)</f>
        <v>25.59</v>
      </c>
      <c r="F44" s="15">
        <f>SUM(F38:F43)</f>
        <v>81.679999999999993</v>
      </c>
      <c r="G44" s="15">
        <f>SUM(G38:G43)</f>
        <v>674.75</v>
      </c>
      <c r="H44" s="20"/>
      <c r="I44" s="15"/>
      <c r="J44" s="15"/>
      <c r="K44" s="15"/>
      <c r="L44" s="15"/>
      <c r="M44" s="3"/>
    </row>
    <row r="45" spans="1:13" ht="29.25" customHeight="1" x14ac:dyDescent="0.25">
      <c r="A45" s="18"/>
      <c r="B45" s="15"/>
      <c r="C45" s="20"/>
      <c r="D45" s="15"/>
      <c r="E45" s="15"/>
      <c r="F45" s="15"/>
      <c r="G45" s="56">
        <f>G44*65/G62</f>
        <v>30.221360895779501</v>
      </c>
      <c r="H45" s="20"/>
      <c r="I45" s="15"/>
      <c r="J45" s="15"/>
      <c r="K45" s="15"/>
      <c r="L45" s="15"/>
      <c r="M45" s="3"/>
    </row>
    <row r="46" spans="1:13" ht="29.25" customHeight="1" x14ac:dyDescent="0.25">
      <c r="A46" s="114" t="s">
        <v>106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6"/>
      <c r="M46" s="3"/>
    </row>
    <row r="47" spans="1:13" ht="30" customHeight="1" x14ac:dyDescent="0.25">
      <c r="A47" s="14" t="s">
        <v>45</v>
      </c>
      <c r="B47" s="15" t="s">
        <v>101</v>
      </c>
      <c r="C47" s="12">
        <v>20</v>
      </c>
      <c r="D47" s="11">
        <v>0.4</v>
      </c>
      <c r="E47" s="11">
        <v>2.6</v>
      </c>
      <c r="F47" s="11">
        <v>2.2000000000000002</v>
      </c>
      <c r="G47" s="11">
        <v>12</v>
      </c>
      <c r="H47" s="12"/>
      <c r="I47" s="11"/>
      <c r="J47" s="11"/>
      <c r="K47" s="11"/>
      <c r="L47" s="11"/>
      <c r="M47" s="3"/>
    </row>
    <row r="48" spans="1:13" ht="28.5" customHeight="1" x14ac:dyDescent="0.25">
      <c r="A48" s="14" t="s">
        <v>56</v>
      </c>
      <c r="B48" s="15" t="s">
        <v>237</v>
      </c>
      <c r="C48" s="12">
        <v>200</v>
      </c>
      <c r="D48" s="11">
        <v>3.6</v>
      </c>
      <c r="E48" s="11">
        <v>2.6</v>
      </c>
      <c r="F48" s="11">
        <v>14.2</v>
      </c>
      <c r="G48" s="11">
        <v>98</v>
      </c>
      <c r="H48" s="12"/>
      <c r="I48" s="11"/>
      <c r="J48" s="11"/>
      <c r="K48" s="11"/>
      <c r="L48" s="11"/>
      <c r="M48" s="3"/>
    </row>
    <row r="49" spans="1:13" ht="15" customHeight="1" x14ac:dyDescent="0.25">
      <c r="A49" s="10" t="s">
        <v>45</v>
      </c>
      <c r="B49" s="15" t="s">
        <v>105</v>
      </c>
      <c r="C49" s="12">
        <v>60</v>
      </c>
      <c r="D49" s="11">
        <v>14.72</v>
      </c>
      <c r="E49" s="11">
        <v>9.9</v>
      </c>
      <c r="F49" s="11">
        <v>4.45</v>
      </c>
      <c r="G49" s="11">
        <v>168.18</v>
      </c>
      <c r="H49" s="12"/>
      <c r="I49" s="11"/>
      <c r="J49" s="11"/>
      <c r="K49" s="11"/>
      <c r="L49" s="11"/>
      <c r="M49" s="3"/>
    </row>
    <row r="50" spans="1:13" ht="19.5" customHeight="1" x14ac:dyDescent="0.25">
      <c r="A50" s="14" t="s">
        <v>72</v>
      </c>
      <c r="B50" s="11" t="s">
        <v>71</v>
      </c>
      <c r="C50" s="12">
        <v>100</v>
      </c>
      <c r="D50" s="11">
        <v>2.5</v>
      </c>
      <c r="E50" s="11">
        <v>3.6</v>
      </c>
      <c r="F50" s="11">
        <v>21.9</v>
      </c>
      <c r="G50" s="11">
        <v>100</v>
      </c>
      <c r="H50" s="12"/>
      <c r="I50" s="13"/>
      <c r="J50" s="13"/>
      <c r="K50" s="13"/>
      <c r="L50" s="13"/>
      <c r="M50" s="3"/>
    </row>
    <row r="51" spans="1:13" ht="15" customHeight="1" x14ac:dyDescent="0.25">
      <c r="A51" s="14"/>
      <c r="B51" s="15" t="s">
        <v>17</v>
      </c>
      <c r="C51" s="12">
        <v>200</v>
      </c>
      <c r="D51" s="11">
        <v>0.6</v>
      </c>
      <c r="E51" s="11">
        <v>0.2</v>
      </c>
      <c r="F51" s="11">
        <v>28</v>
      </c>
      <c r="G51" s="11">
        <v>120</v>
      </c>
      <c r="H51" s="12"/>
      <c r="I51" s="11"/>
      <c r="J51" s="11"/>
      <c r="K51" s="11"/>
      <c r="L51" s="11"/>
      <c r="M51" s="3"/>
    </row>
    <row r="52" spans="1:13" ht="15" customHeight="1" x14ac:dyDescent="0.25">
      <c r="A52" s="14"/>
      <c r="B52" s="15" t="s">
        <v>87</v>
      </c>
      <c r="C52" s="12">
        <v>20</v>
      </c>
      <c r="D52" s="11">
        <v>1.2</v>
      </c>
      <c r="E52" s="11">
        <v>0.1</v>
      </c>
      <c r="F52" s="11">
        <v>9</v>
      </c>
      <c r="G52" s="11">
        <v>42.4</v>
      </c>
      <c r="H52" s="12"/>
      <c r="I52" s="11"/>
      <c r="J52" s="11"/>
      <c r="K52" s="11"/>
      <c r="L52" s="11"/>
      <c r="M52" s="3"/>
    </row>
    <row r="53" spans="1:13" ht="15" customHeight="1" x14ac:dyDescent="0.25">
      <c r="A53" s="21"/>
      <c r="B53" s="15" t="s">
        <v>86</v>
      </c>
      <c r="C53" s="31" t="s">
        <v>92</v>
      </c>
      <c r="D53" s="11">
        <v>3.48</v>
      </c>
      <c r="E53" s="11">
        <v>2.67</v>
      </c>
      <c r="F53" s="11">
        <v>11.8</v>
      </c>
      <c r="G53" s="11">
        <v>139.91999999999999</v>
      </c>
      <c r="H53" s="12"/>
      <c r="I53" s="11"/>
      <c r="J53" s="11"/>
      <c r="K53" s="11"/>
      <c r="L53" s="11"/>
      <c r="M53" s="3"/>
    </row>
    <row r="54" spans="1:13" ht="15" customHeight="1" x14ac:dyDescent="0.25">
      <c r="A54" s="18"/>
      <c r="B54" s="15"/>
      <c r="C54" s="12"/>
      <c r="D54" s="11">
        <f>SUM(D47:D53)</f>
        <v>26.5</v>
      </c>
      <c r="E54" s="11">
        <f>SUM(E47:E53)</f>
        <v>21.67</v>
      </c>
      <c r="F54" s="11">
        <f>SUM(F47:F53)</f>
        <v>91.55</v>
      </c>
      <c r="G54" s="11">
        <f>SUM(G47:G53)</f>
        <v>680.5</v>
      </c>
      <c r="H54" s="12"/>
      <c r="I54" s="11"/>
      <c r="J54" s="11"/>
      <c r="K54" s="11"/>
      <c r="L54" s="11"/>
      <c r="M54" s="3"/>
    </row>
    <row r="55" spans="1:13" ht="15" customHeight="1" x14ac:dyDescent="0.25">
      <c r="A55" s="18"/>
      <c r="B55" s="15" t="s">
        <v>15</v>
      </c>
      <c r="C55" s="20"/>
      <c r="D55" s="15"/>
      <c r="E55" s="15"/>
      <c r="F55" s="15"/>
      <c r="G55" s="15"/>
      <c r="H55" s="20"/>
      <c r="I55" s="15"/>
      <c r="J55" s="15"/>
      <c r="K55" s="15"/>
      <c r="L55" s="15"/>
      <c r="M55" s="3"/>
    </row>
    <row r="56" spans="1:13" ht="15" customHeight="1" x14ac:dyDescent="0.25">
      <c r="A56" s="114" t="s">
        <v>30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6"/>
      <c r="M56" s="3"/>
    </row>
    <row r="57" spans="1:13" ht="30" customHeight="1" x14ac:dyDescent="0.25">
      <c r="A57" s="14" t="s">
        <v>109</v>
      </c>
      <c r="B57" s="15" t="s">
        <v>110</v>
      </c>
      <c r="C57" s="100" t="s">
        <v>107</v>
      </c>
      <c r="D57" s="22">
        <v>5.04</v>
      </c>
      <c r="E57" s="22">
        <v>4.2300000000000004</v>
      </c>
      <c r="F57" s="22">
        <v>41.68</v>
      </c>
      <c r="G57" s="22">
        <v>185.4</v>
      </c>
      <c r="H57" s="100" t="s">
        <v>70</v>
      </c>
      <c r="I57" s="22">
        <v>5.6</v>
      </c>
      <c r="J57" s="22">
        <v>6.16</v>
      </c>
      <c r="K57" s="22">
        <v>35.200000000000003</v>
      </c>
      <c r="L57" s="22">
        <v>206</v>
      </c>
      <c r="M57" s="3"/>
    </row>
    <row r="58" spans="1:13" ht="30.75" customHeight="1" x14ac:dyDescent="0.25">
      <c r="A58" s="18" t="s">
        <v>48</v>
      </c>
      <c r="B58" s="11" t="s">
        <v>94</v>
      </c>
      <c r="C58" s="23">
        <v>180</v>
      </c>
      <c r="D58" s="22">
        <v>5.2</v>
      </c>
      <c r="E58" s="22">
        <v>5.6</v>
      </c>
      <c r="F58" s="22">
        <v>8.6</v>
      </c>
      <c r="G58" s="22">
        <v>104</v>
      </c>
      <c r="H58" s="23"/>
      <c r="I58" s="22"/>
      <c r="J58" s="22"/>
      <c r="K58" s="22"/>
      <c r="L58" s="22"/>
      <c r="M58" s="3"/>
    </row>
    <row r="59" spans="1:13" ht="27" customHeight="1" x14ac:dyDescent="0.25">
      <c r="A59" s="18" t="s">
        <v>80</v>
      </c>
      <c r="B59" s="11" t="s">
        <v>22</v>
      </c>
      <c r="C59" s="23"/>
      <c r="D59" s="22"/>
      <c r="E59" s="22"/>
      <c r="F59" s="22"/>
      <c r="G59" s="22"/>
      <c r="H59" s="23">
        <v>200</v>
      </c>
      <c r="I59" s="22">
        <v>1.4</v>
      </c>
      <c r="J59" s="22">
        <v>1</v>
      </c>
      <c r="K59" s="22">
        <v>16</v>
      </c>
      <c r="L59" s="22">
        <v>78</v>
      </c>
      <c r="M59" s="3"/>
    </row>
    <row r="60" spans="1:13" ht="21.75" customHeight="1" x14ac:dyDescent="0.25">
      <c r="A60" s="24"/>
      <c r="B60" s="32" t="s">
        <v>15</v>
      </c>
      <c r="C60" s="46"/>
      <c r="D60" s="22">
        <f>SUM(D57:D58)</f>
        <v>10.24</v>
      </c>
      <c r="E60" s="22">
        <f>SUM(E57:E58)</f>
        <v>9.83</v>
      </c>
      <c r="F60" s="22">
        <f>SUM(F57:F58)</f>
        <v>50.28</v>
      </c>
      <c r="G60" s="22">
        <f>SUM(G57:G58)</f>
        <v>289.39999999999998</v>
      </c>
      <c r="H60" s="46"/>
      <c r="I60" s="22">
        <f>SUM(I57:I59)</f>
        <v>7</v>
      </c>
      <c r="J60" s="22">
        <f>SUM(J57:J59)</f>
        <v>7.16</v>
      </c>
      <c r="K60" s="22">
        <f>SUM(K57:K59)</f>
        <v>51.2</v>
      </c>
      <c r="L60" s="22">
        <f>SUM(L57:L59)</f>
        <v>284</v>
      </c>
      <c r="M60" s="3"/>
    </row>
    <row r="61" spans="1:13" ht="24" customHeight="1" x14ac:dyDescent="0.25">
      <c r="A61" s="57"/>
      <c r="B61" s="58"/>
      <c r="C61" s="46"/>
      <c r="D61" s="22"/>
      <c r="E61" s="22"/>
      <c r="F61" s="22"/>
      <c r="G61" s="59">
        <f>G60*65/G62</f>
        <v>12.961929371231697</v>
      </c>
      <c r="H61" s="46"/>
      <c r="I61" s="22"/>
      <c r="J61" s="22"/>
      <c r="K61" s="22"/>
      <c r="L61" s="22"/>
      <c r="M61" s="3"/>
    </row>
    <row r="62" spans="1:13" ht="27" customHeight="1" x14ac:dyDescent="0.25">
      <c r="A62" s="131" t="s">
        <v>31</v>
      </c>
      <c r="B62" s="137"/>
      <c r="C62" s="15"/>
      <c r="D62" s="15">
        <v>68.78</v>
      </c>
      <c r="E62" s="15">
        <f>E15+E44+E60</f>
        <v>52.879999999999995</v>
      </c>
      <c r="F62" s="15">
        <f>F15+F44+F60</f>
        <v>191.26</v>
      </c>
      <c r="G62" s="15">
        <f>G15+G44+G60</f>
        <v>1451.25</v>
      </c>
      <c r="H62" s="15"/>
      <c r="I62" s="15"/>
      <c r="J62" s="15"/>
      <c r="K62" s="15"/>
      <c r="L62" s="15"/>
      <c r="M62" s="3"/>
    </row>
    <row r="63" spans="1:13" ht="18.75" customHeight="1" x14ac:dyDescent="0.25">
      <c r="A63" s="138"/>
      <c r="B63" s="139"/>
      <c r="C63" s="15"/>
      <c r="D63" s="50">
        <v>12.1</v>
      </c>
      <c r="E63" s="50">
        <v>31.9</v>
      </c>
      <c r="F63" s="50">
        <v>55.1</v>
      </c>
      <c r="G63" s="48"/>
      <c r="H63" s="15"/>
      <c r="I63" s="15"/>
      <c r="J63" s="15"/>
      <c r="K63" s="15"/>
      <c r="L63" s="15"/>
      <c r="M63" s="3"/>
    </row>
    <row r="64" spans="1:13" ht="15" customHeight="1" x14ac:dyDescent="0.25">
      <c r="A64" s="26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3"/>
    </row>
    <row r="65" spans="1:13" ht="15" customHeight="1" x14ac:dyDescent="0.25">
      <c r="A65" s="26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3"/>
    </row>
    <row r="66" spans="1:13" ht="15" customHeight="1" x14ac:dyDescent="0.25">
      <c r="A66" s="134" t="s">
        <v>19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6"/>
      <c r="M66" s="3"/>
    </row>
    <row r="67" spans="1:13" ht="15" customHeight="1" x14ac:dyDescent="0.25">
      <c r="A67" s="148" t="s">
        <v>49</v>
      </c>
      <c r="B67" s="146" t="s">
        <v>7</v>
      </c>
      <c r="C67" s="121" t="s">
        <v>20</v>
      </c>
      <c r="D67" s="122"/>
      <c r="E67" s="122"/>
      <c r="F67" s="122"/>
      <c r="G67" s="123"/>
      <c r="H67" s="121" t="s">
        <v>21</v>
      </c>
      <c r="I67" s="122"/>
      <c r="J67" s="122"/>
      <c r="K67" s="122"/>
      <c r="L67" s="123"/>
      <c r="M67" s="3"/>
    </row>
    <row r="68" spans="1:13" ht="15" customHeight="1" x14ac:dyDescent="0.25">
      <c r="A68" s="149"/>
      <c r="B68" s="147"/>
      <c r="C68" s="7" t="s">
        <v>9</v>
      </c>
      <c r="D68" s="8" t="s">
        <v>10</v>
      </c>
      <c r="E68" s="8" t="s">
        <v>11</v>
      </c>
      <c r="F68" s="8" t="s">
        <v>12</v>
      </c>
      <c r="G68" s="9" t="s">
        <v>13</v>
      </c>
      <c r="H68" s="7" t="s">
        <v>9</v>
      </c>
      <c r="I68" s="8" t="s">
        <v>10</v>
      </c>
      <c r="J68" s="8" t="s">
        <v>11</v>
      </c>
      <c r="K68" s="8" t="s">
        <v>12</v>
      </c>
      <c r="L68" s="9" t="s">
        <v>13</v>
      </c>
      <c r="M68" s="3"/>
    </row>
    <row r="69" spans="1:13" ht="15" customHeight="1" x14ac:dyDescent="0.25">
      <c r="A69" s="114" t="s">
        <v>127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6"/>
      <c r="M69" s="3"/>
    </row>
    <row r="70" spans="1:13" ht="22.5" customHeight="1" x14ac:dyDescent="0.25">
      <c r="A70" s="14" t="s">
        <v>111</v>
      </c>
      <c r="B70" s="11" t="s">
        <v>112</v>
      </c>
      <c r="C70" s="28">
        <v>30</v>
      </c>
      <c r="D70" s="11">
        <v>0.4</v>
      </c>
      <c r="E70" s="11">
        <v>0.05</v>
      </c>
      <c r="F70" s="11">
        <v>0.8</v>
      </c>
      <c r="G70" s="11">
        <v>6.5</v>
      </c>
      <c r="H70" s="29"/>
      <c r="I70" s="15"/>
      <c r="J70" s="15"/>
      <c r="K70" s="15"/>
      <c r="L70" s="15"/>
      <c r="M70" s="3"/>
    </row>
    <row r="71" spans="1:13" ht="21.75" customHeight="1" x14ac:dyDescent="0.25">
      <c r="A71" s="14" t="s">
        <v>50</v>
      </c>
      <c r="B71" s="11" t="s">
        <v>113</v>
      </c>
      <c r="C71" s="16">
        <v>50</v>
      </c>
      <c r="D71" s="15">
        <v>18.600000000000001</v>
      </c>
      <c r="E71" s="15">
        <v>10.4</v>
      </c>
      <c r="F71" s="15">
        <v>6.4</v>
      </c>
      <c r="G71" s="15">
        <v>112.6</v>
      </c>
      <c r="H71" s="16"/>
      <c r="I71" s="15"/>
      <c r="J71" s="15"/>
      <c r="K71" s="15"/>
      <c r="L71" s="15"/>
      <c r="M71" s="3"/>
    </row>
    <row r="72" spans="1:13" ht="25.5" customHeight="1" x14ac:dyDescent="0.25">
      <c r="A72" s="14" t="s">
        <v>60</v>
      </c>
      <c r="B72" s="11" t="s">
        <v>59</v>
      </c>
      <c r="C72" s="16">
        <v>100</v>
      </c>
      <c r="D72" s="15">
        <v>2.1</v>
      </c>
      <c r="E72" s="15">
        <v>3.3</v>
      </c>
      <c r="F72" s="15">
        <v>13.4</v>
      </c>
      <c r="G72" s="15">
        <v>92</v>
      </c>
      <c r="H72" s="16"/>
      <c r="I72" s="15"/>
      <c r="J72" s="15"/>
      <c r="K72" s="15"/>
      <c r="L72" s="15"/>
      <c r="M72" s="3"/>
    </row>
    <row r="73" spans="1:13" ht="24" customHeight="1" x14ac:dyDescent="0.25">
      <c r="A73" s="14"/>
      <c r="B73" s="11" t="s">
        <v>17</v>
      </c>
      <c r="C73" s="16">
        <v>200</v>
      </c>
      <c r="D73" s="15">
        <v>0.6</v>
      </c>
      <c r="E73" s="15">
        <v>0.2</v>
      </c>
      <c r="F73" s="15">
        <v>28</v>
      </c>
      <c r="G73" s="15">
        <v>120</v>
      </c>
      <c r="H73" s="16"/>
      <c r="I73" s="15"/>
      <c r="J73" s="15"/>
      <c r="K73" s="15"/>
      <c r="L73" s="15"/>
      <c r="M73" s="3"/>
    </row>
    <row r="74" spans="1:13" ht="15" customHeight="1" x14ac:dyDescent="0.25">
      <c r="A74" s="14"/>
      <c r="B74" s="11" t="s">
        <v>87</v>
      </c>
      <c r="C74" s="16">
        <v>20</v>
      </c>
      <c r="D74" s="15">
        <v>1.2</v>
      </c>
      <c r="E74" s="15">
        <v>0.1</v>
      </c>
      <c r="F74" s="15">
        <v>9</v>
      </c>
      <c r="G74" s="15">
        <v>42.4</v>
      </c>
      <c r="H74" s="16"/>
      <c r="I74" s="15"/>
      <c r="J74" s="15"/>
      <c r="K74" s="15"/>
      <c r="L74" s="15"/>
      <c r="M74" s="3"/>
    </row>
    <row r="75" spans="1:13" ht="30" customHeight="1" x14ac:dyDescent="0.25">
      <c r="A75" s="18"/>
      <c r="B75" s="15" t="s">
        <v>114</v>
      </c>
      <c r="C75" s="16">
        <v>50</v>
      </c>
      <c r="D75" s="15">
        <v>0.4</v>
      </c>
      <c r="E75" s="15">
        <v>0.05</v>
      </c>
      <c r="F75" s="15">
        <v>39.9</v>
      </c>
      <c r="G75" s="15">
        <v>169</v>
      </c>
      <c r="H75" s="16"/>
      <c r="I75" s="15"/>
      <c r="J75" s="15"/>
      <c r="K75" s="15"/>
      <c r="L75" s="15"/>
      <c r="M75" s="3"/>
    </row>
    <row r="76" spans="1:13" ht="24" customHeight="1" x14ac:dyDescent="0.25">
      <c r="A76" s="18"/>
      <c r="B76" s="15" t="s">
        <v>15</v>
      </c>
      <c r="C76" s="20"/>
      <c r="D76" s="15">
        <f>SUM(D70:D75)</f>
        <v>23.3</v>
      </c>
      <c r="E76" s="15">
        <f>SUM(E70:E75)</f>
        <v>14.1</v>
      </c>
      <c r="F76" s="15">
        <f>SUM(F70:F75)</f>
        <v>97.5</v>
      </c>
      <c r="G76" s="15">
        <f>SUM(G70:G75)</f>
        <v>542.5</v>
      </c>
      <c r="H76" s="20"/>
      <c r="I76" s="15">
        <f>SUM(I70:I75)</f>
        <v>0</v>
      </c>
      <c r="J76" s="15">
        <f>SUM(J70:J75)</f>
        <v>0</v>
      </c>
      <c r="K76" s="15">
        <f>SUM(K70:K75)</f>
        <v>0</v>
      </c>
      <c r="L76" s="15">
        <f>SUM(L70:L75)</f>
        <v>0</v>
      </c>
      <c r="M76" s="3"/>
    </row>
    <row r="77" spans="1:13" ht="23.25" customHeight="1" x14ac:dyDescent="0.25">
      <c r="A77" s="18"/>
      <c r="B77" s="15"/>
      <c r="C77" s="20"/>
      <c r="D77" s="15"/>
      <c r="E77" s="15"/>
      <c r="F77" s="15"/>
      <c r="G77" s="56">
        <f>G76*65/G123</f>
        <v>22.555729683052419</v>
      </c>
      <c r="H77" s="20"/>
      <c r="I77" s="15"/>
      <c r="J77" s="15"/>
      <c r="K77" s="15"/>
      <c r="L77" s="15"/>
      <c r="M77" s="3"/>
    </row>
    <row r="78" spans="1:13" ht="23.25" customHeight="1" x14ac:dyDescent="0.25">
      <c r="A78" s="114" t="s">
        <v>130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3"/>
    </row>
    <row r="79" spans="1:13" ht="23.25" customHeight="1" x14ac:dyDescent="0.25">
      <c r="A79" s="107"/>
      <c r="B79" s="108"/>
      <c r="C79" s="108"/>
      <c r="D79" s="108" t="s">
        <v>108</v>
      </c>
      <c r="E79" s="108"/>
      <c r="F79" s="108"/>
      <c r="G79" s="108"/>
      <c r="H79" s="108"/>
      <c r="I79" s="108"/>
      <c r="J79" s="108" t="s">
        <v>21</v>
      </c>
      <c r="K79" s="108"/>
      <c r="L79" s="109"/>
      <c r="M79" s="3"/>
    </row>
    <row r="80" spans="1:13" ht="36.75" customHeight="1" x14ac:dyDescent="0.25">
      <c r="A80" s="14" t="s">
        <v>45</v>
      </c>
      <c r="B80" s="11" t="s">
        <v>116</v>
      </c>
      <c r="C80" s="28">
        <v>50</v>
      </c>
      <c r="D80" s="11">
        <v>6.25</v>
      </c>
      <c r="E80" s="11">
        <v>12.15</v>
      </c>
      <c r="F80" s="11">
        <v>1.2</v>
      </c>
      <c r="G80" s="11">
        <v>139</v>
      </c>
      <c r="H80" s="29"/>
      <c r="I80" s="15"/>
      <c r="J80" s="15"/>
      <c r="K80" s="15"/>
      <c r="L80" s="15"/>
      <c r="M80" s="3"/>
    </row>
    <row r="81" spans="1:13" ht="36.75" customHeight="1" x14ac:dyDescent="0.25">
      <c r="A81" s="79" t="s">
        <v>45</v>
      </c>
      <c r="B81" s="81" t="s">
        <v>216</v>
      </c>
      <c r="C81" s="28"/>
      <c r="D81" s="11"/>
      <c r="E81" s="11"/>
      <c r="F81" s="11"/>
      <c r="G81" s="11"/>
      <c r="H81" s="29">
        <v>50</v>
      </c>
      <c r="I81" s="15">
        <v>6.27</v>
      </c>
      <c r="J81" s="15">
        <v>12.16</v>
      </c>
      <c r="K81" s="15">
        <v>1.4</v>
      </c>
      <c r="L81" s="15">
        <v>145</v>
      </c>
      <c r="M81" s="3"/>
    </row>
    <row r="82" spans="1:13" ht="22.5" customHeight="1" x14ac:dyDescent="0.25">
      <c r="A82" s="14" t="s">
        <v>45</v>
      </c>
      <c r="B82" s="11" t="s">
        <v>115</v>
      </c>
      <c r="C82" s="16">
        <v>60</v>
      </c>
      <c r="D82" s="15">
        <v>15.18</v>
      </c>
      <c r="E82" s="15">
        <v>6.54</v>
      </c>
      <c r="F82" s="15">
        <v>7.02</v>
      </c>
      <c r="G82" s="15">
        <v>201.4</v>
      </c>
      <c r="H82" s="16">
        <v>80</v>
      </c>
      <c r="I82" s="15">
        <v>20.239999999999998</v>
      </c>
      <c r="J82" s="15">
        <v>8.7200000000000006</v>
      </c>
      <c r="K82" s="15">
        <v>9.36</v>
      </c>
      <c r="L82" s="15">
        <v>268.56</v>
      </c>
      <c r="M82" s="3"/>
    </row>
    <row r="83" spans="1:13" ht="27.75" customHeight="1" x14ac:dyDescent="0.25">
      <c r="A83" s="14" t="s">
        <v>60</v>
      </c>
      <c r="B83" s="11" t="s">
        <v>59</v>
      </c>
      <c r="C83" s="16">
        <v>100</v>
      </c>
      <c r="D83" s="15">
        <v>2.1</v>
      </c>
      <c r="E83" s="15">
        <v>3.3</v>
      </c>
      <c r="F83" s="15">
        <v>13.4</v>
      </c>
      <c r="G83" s="15">
        <v>92</v>
      </c>
      <c r="H83" s="19">
        <v>150</v>
      </c>
      <c r="I83" s="15">
        <v>3.15</v>
      </c>
      <c r="J83" s="15">
        <v>4.95</v>
      </c>
      <c r="K83" s="15">
        <v>20.100000000000001</v>
      </c>
      <c r="L83" s="15">
        <v>138</v>
      </c>
      <c r="M83" s="3"/>
    </row>
    <row r="84" spans="1:13" ht="21.75" customHeight="1" x14ac:dyDescent="0.25">
      <c r="A84" s="14" t="s">
        <v>45</v>
      </c>
      <c r="B84" s="11" t="s">
        <v>76</v>
      </c>
      <c r="C84" s="16">
        <v>200</v>
      </c>
      <c r="D84" s="15">
        <v>1.2</v>
      </c>
      <c r="E84" s="15">
        <v>0.1</v>
      </c>
      <c r="F84" s="15">
        <v>9</v>
      </c>
      <c r="G84" s="15">
        <v>42.4</v>
      </c>
      <c r="H84" s="16">
        <v>200</v>
      </c>
      <c r="I84" s="15">
        <v>0.2</v>
      </c>
      <c r="J84" s="15">
        <v>0</v>
      </c>
      <c r="K84" s="15">
        <v>14</v>
      </c>
      <c r="L84" s="15">
        <v>58</v>
      </c>
      <c r="M84" s="3"/>
    </row>
    <row r="85" spans="1:13" ht="22.5" customHeight="1" x14ac:dyDescent="0.25">
      <c r="A85" s="14"/>
      <c r="B85" s="11" t="s">
        <v>87</v>
      </c>
      <c r="C85" s="16">
        <v>20</v>
      </c>
      <c r="D85" s="15">
        <v>1.2</v>
      </c>
      <c r="E85" s="15">
        <v>0.1</v>
      </c>
      <c r="F85" s="15">
        <v>9</v>
      </c>
      <c r="G85" s="15">
        <v>42.4</v>
      </c>
      <c r="H85" s="16">
        <v>30</v>
      </c>
      <c r="I85" s="15">
        <v>1.8</v>
      </c>
      <c r="J85" s="15">
        <v>0.15</v>
      </c>
      <c r="K85" s="15">
        <v>13.5</v>
      </c>
      <c r="L85" s="15">
        <v>63.6</v>
      </c>
      <c r="M85" s="3"/>
    </row>
    <row r="86" spans="1:13" ht="32.25" customHeight="1" x14ac:dyDescent="0.25">
      <c r="A86" s="18"/>
      <c r="B86" s="15" t="s">
        <v>114</v>
      </c>
      <c r="C86" s="16">
        <v>50</v>
      </c>
      <c r="D86" s="15">
        <v>0.4</v>
      </c>
      <c r="E86" s="15">
        <v>0.05</v>
      </c>
      <c r="F86" s="15">
        <v>39.9</v>
      </c>
      <c r="G86" s="15">
        <v>169</v>
      </c>
      <c r="H86" s="16">
        <v>50</v>
      </c>
      <c r="I86" s="15">
        <v>0.4</v>
      </c>
      <c r="J86" s="15">
        <v>0.05</v>
      </c>
      <c r="K86" s="15">
        <v>39.9</v>
      </c>
      <c r="L86" s="15">
        <v>169</v>
      </c>
      <c r="M86" s="3"/>
    </row>
    <row r="87" spans="1:13" ht="15" customHeight="1" x14ac:dyDescent="0.25">
      <c r="A87" s="18"/>
      <c r="B87" s="15" t="s">
        <v>15</v>
      </c>
      <c r="C87" s="20"/>
      <c r="D87" s="15">
        <f>SUM(D80:D86)</f>
        <v>26.33</v>
      </c>
      <c r="E87" s="15">
        <f>SUM(E80:E86)</f>
        <v>22.240000000000006</v>
      </c>
      <c r="F87" s="15">
        <f>SUM(F80:F86)</f>
        <v>79.52</v>
      </c>
      <c r="G87" s="15">
        <f>SUM(G80:G86)</f>
        <v>686.19999999999993</v>
      </c>
      <c r="H87" s="20"/>
      <c r="I87" s="15">
        <f>SUM(I80:I86)</f>
        <v>32.059999999999995</v>
      </c>
      <c r="J87" s="15">
        <f>SUM(J80:J86)</f>
        <v>26.03</v>
      </c>
      <c r="K87" s="15">
        <f>SUM(K80:K86)</f>
        <v>98.259999999999991</v>
      </c>
      <c r="L87" s="15">
        <f>SUM(L80:L86)</f>
        <v>842.16</v>
      </c>
      <c r="M87" s="3"/>
    </row>
    <row r="88" spans="1:13" ht="15" customHeight="1" x14ac:dyDescent="0.25">
      <c r="A88" s="18"/>
      <c r="B88" s="15"/>
      <c r="C88" s="20"/>
      <c r="D88" s="15"/>
      <c r="E88" s="15"/>
      <c r="F88" s="15"/>
      <c r="G88" s="56"/>
      <c r="H88" s="20"/>
      <c r="I88" s="15"/>
      <c r="J88" s="15"/>
      <c r="K88" s="15"/>
      <c r="L88" s="15"/>
      <c r="M88" s="3"/>
    </row>
    <row r="89" spans="1:13" ht="15" customHeight="1" x14ac:dyDescent="0.25">
      <c r="A89" s="114" t="s">
        <v>131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6"/>
      <c r="M89" s="3"/>
    </row>
    <row r="90" spans="1:13" ht="15" customHeight="1" x14ac:dyDescent="0.25">
      <c r="A90" s="101"/>
      <c r="B90" s="102"/>
      <c r="C90" s="102"/>
      <c r="D90" s="102" t="s">
        <v>108</v>
      </c>
      <c r="E90" s="102"/>
      <c r="F90" s="102"/>
      <c r="G90" s="102"/>
      <c r="H90" s="102"/>
      <c r="I90" s="102"/>
      <c r="J90" s="102" t="s">
        <v>21</v>
      </c>
      <c r="K90" s="102"/>
      <c r="L90" s="103"/>
      <c r="M90" s="3"/>
    </row>
    <row r="91" spans="1:13" ht="27.75" customHeight="1" x14ac:dyDescent="0.25">
      <c r="A91" s="14" t="s">
        <v>111</v>
      </c>
      <c r="B91" s="11" t="s">
        <v>112</v>
      </c>
      <c r="C91" s="28">
        <v>40</v>
      </c>
      <c r="D91" s="11">
        <v>0.53</v>
      </c>
      <c r="E91" s="11">
        <v>0.06</v>
      </c>
      <c r="F91" s="11">
        <v>1.06</v>
      </c>
      <c r="G91" s="11">
        <v>8.66</v>
      </c>
      <c r="H91" s="29">
        <v>40</v>
      </c>
      <c r="I91" s="15">
        <v>0.53</v>
      </c>
      <c r="J91" s="15">
        <v>0.06</v>
      </c>
      <c r="K91" s="15">
        <v>1.06</v>
      </c>
      <c r="L91" s="15">
        <v>8.66</v>
      </c>
      <c r="M91" s="3"/>
    </row>
    <row r="92" spans="1:13" ht="21.75" customHeight="1" x14ac:dyDescent="0.25">
      <c r="A92" s="14" t="s">
        <v>61</v>
      </c>
      <c r="B92" s="11" t="s">
        <v>117</v>
      </c>
      <c r="C92" s="19" t="s">
        <v>54</v>
      </c>
      <c r="D92" s="15">
        <v>1.8</v>
      </c>
      <c r="E92" s="15">
        <v>5</v>
      </c>
      <c r="F92" s="15">
        <v>7.8</v>
      </c>
      <c r="G92" s="15">
        <v>116</v>
      </c>
      <c r="H92" s="19" t="s">
        <v>54</v>
      </c>
      <c r="I92" s="15">
        <v>1.8</v>
      </c>
      <c r="J92" s="15">
        <v>5</v>
      </c>
      <c r="K92" s="15">
        <v>7.8</v>
      </c>
      <c r="L92" s="15">
        <v>116</v>
      </c>
      <c r="M92" s="3"/>
    </row>
    <row r="93" spans="1:13" ht="24" customHeight="1" x14ac:dyDescent="0.25">
      <c r="A93" s="14" t="s">
        <v>45</v>
      </c>
      <c r="B93" s="11" t="s">
        <v>115</v>
      </c>
      <c r="C93" s="16">
        <v>60</v>
      </c>
      <c r="D93" s="15">
        <v>15.18</v>
      </c>
      <c r="E93" s="15">
        <v>6.54</v>
      </c>
      <c r="F93" s="15">
        <v>7.02</v>
      </c>
      <c r="G93" s="15">
        <v>201.4</v>
      </c>
      <c r="H93" s="19">
        <v>80</v>
      </c>
      <c r="I93" s="15">
        <v>20.239999999999998</v>
      </c>
      <c r="J93" s="15">
        <v>8.7200000000000006</v>
      </c>
      <c r="K93" s="15">
        <v>9.36</v>
      </c>
      <c r="L93" s="15">
        <v>268.56</v>
      </c>
      <c r="M93" s="3"/>
    </row>
    <row r="94" spans="1:13" ht="27" customHeight="1" x14ac:dyDescent="0.25">
      <c r="A94" s="14" t="s">
        <v>60</v>
      </c>
      <c r="B94" s="11" t="s">
        <v>59</v>
      </c>
      <c r="C94" s="16">
        <v>100</v>
      </c>
      <c r="D94" s="15">
        <v>2.1</v>
      </c>
      <c r="E94" s="15">
        <v>3.3</v>
      </c>
      <c r="F94" s="15">
        <v>13.4</v>
      </c>
      <c r="G94" s="15">
        <v>92</v>
      </c>
      <c r="H94" s="16">
        <v>150</v>
      </c>
      <c r="I94" s="15">
        <v>3.15</v>
      </c>
      <c r="J94" s="15">
        <v>4.95</v>
      </c>
      <c r="K94" s="15">
        <v>20.100000000000001</v>
      </c>
      <c r="L94" s="15">
        <v>138</v>
      </c>
      <c r="M94" s="34"/>
    </row>
    <row r="95" spans="1:13" ht="15" customHeight="1" x14ac:dyDescent="0.25">
      <c r="A95" s="18" t="s">
        <v>45</v>
      </c>
      <c r="B95" s="15" t="s">
        <v>76</v>
      </c>
      <c r="C95" s="16">
        <v>200</v>
      </c>
      <c r="D95" s="15">
        <v>0.2</v>
      </c>
      <c r="E95" s="15">
        <v>0</v>
      </c>
      <c r="F95" s="15">
        <v>14</v>
      </c>
      <c r="G95" s="15">
        <v>58</v>
      </c>
      <c r="H95" s="16">
        <v>200</v>
      </c>
      <c r="I95" s="15">
        <v>0.2</v>
      </c>
      <c r="J95" s="15">
        <v>0</v>
      </c>
      <c r="K95" s="15">
        <v>14</v>
      </c>
      <c r="L95" s="15">
        <v>58</v>
      </c>
      <c r="M95" s="3"/>
    </row>
    <row r="96" spans="1:13" ht="25.5" customHeight="1" x14ac:dyDescent="0.25">
      <c r="A96" s="18"/>
      <c r="B96" s="15" t="s">
        <v>114</v>
      </c>
      <c r="C96" s="16">
        <v>50</v>
      </c>
      <c r="D96" s="15">
        <v>0.4</v>
      </c>
      <c r="E96" s="15">
        <v>0.05</v>
      </c>
      <c r="F96" s="15">
        <v>39.9</v>
      </c>
      <c r="G96" s="15">
        <v>169</v>
      </c>
      <c r="H96" s="16">
        <v>50</v>
      </c>
      <c r="I96" s="15">
        <v>0.4</v>
      </c>
      <c r="J96" s="15">
        <v>0.05</v>
      </c>
      <c r="K96" s="15">
        <v>39.9</v>
      </c>
      <c r="L96" s="15">
        <v>169</v>
      </c>
      <c r="M96" s="3"/>
    </row>
    <row r="97" spans="1:13" ht="15" customHeight="1" x14ac:dyDescent="0.25">
      <c r="A97" s="18"/>
      <c r="B97" s="15" t="s">
        <v>87</v>
      </c>
      <c r="C97" s="16">
        <v>30</v>
      </c>
      <c r="D97" s="15">
        <v>1.8</v>
      </c>
      <c r="E97" s="15">
        <v>0.15</v>
      </c>
      <c r="F97" s="15">
        <v>13.5</v>
      </c>
      <c r="G97" s="15">
        <v>63.6</v>
      </c>
      <c r="H97" s="16">
        <v>30</v>
      </c>
      <c r="I97" s="15">
        <v>1.8</v>
      </c>
      <c r="J97" s="15">
        <v>0.15</v>
      </c>
      <c r="K97" s="15">
        <v>13.5</v>
      </c>
      <c r="L97" s="15">
        <v>63.6</v>
      </c>
      <c r="M97" s="3"/>
    </row>
    <row r="98" spans="1:13" s="52" customFormat="1" ht="15" customHeight="1" x14ac:dyDescent="0.25">
      <c r="A98" s="18"/>
      <c r="B98" s="15" t="s">
        <v>15</v>
      </c>
      <c r="C98" s="20"/>
      <c r="D98" s="15">
        <f>SUM(D91:D97)</f>
        <v>22.009999999999998</v>
      </c>
      <c r="E98" s="15">
        <f>SUM(E91:E97)</f>
        <v>15.1</v>
      </c>
      <c r="F98" s="15">
        <f>SUM(F91:F97)</f>
        <v>96.68</v>
      </c>
      <c r="G98" s="15">
        <f>SUM(G91:G97)</f>
        <v>708.66</v>
      </c>
      <c r="H98" s="20"/>
      <c r="I98" s="15">
        <f>SUM(I91:I97)</f>
        <v>28.119999999999997</v>
      </c>
      <c r="J98" s="15">
        <f>SUM(J91:J97)</f>
        <v>18.93</v>
      </c>
      <c r="K98" s="15">
        <f>SUM(K91:K97)</f>
        <v>105.72</v>
      </c>
      <c r="L98" s="15">
        <f>SUM(L91:L97)</f>
        <v>821.82</v>
      </c>
      <c r="M98" s="51"/>
    </row>
    <row r="99" spans="1:13" s="52" customFormat="1" ht="15" customHeight="1" x14ac:dyDescent="0.25">
      <c r="A99" s="114" t="s">
        <v>29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6"/>
      <c r="M99" s="51"/>
    </row>
    <row r="100" spans="1:13" ht="29.25" customHeight="1" x14ac:dyDescent="0.25">
      <c r="A100" s="14" t="s">
        <v>43</v>
      </c>
      <c r="B100" s="11" t="s">
        <v>36</v>
      </c>
      <c r="C100" s="31">
        <v>80</v>
      </c>
      <c r="D100" s="11">
        <v>1.92</v>
      </c>
      <c r="E100" s="11">
        <v>4.08</v>
      </c>
      <c r="F100" s="11">
        <v>9.0399999999999991</v>
      </c>
      <c r="G100" s="11">
        <v>90.9</v>
      </c>
      <c r="H100" s="12"/>
      <c r="I100" s="11"/>
      <c r="J100" s="11"/>
      <c r="K100" s="11"/>
      <c r="L100" s="11"/>
      <c r="M100" s="3"/>
    </row>
    <row r="101" spans="1:13" ht="29.25" customHeight="1" x14ac:dyDescent="0.25">
      <c r="A101" s="14" t="s">
        <v>61</v>
      </c>
      <c r="B101" s="11" t="s">
        <v>117</v>
      </c>
      <c r="C101" s="31" t="s">
        <v>54</v>
      </c>
      <c r="D101" s="11">
        <v>1.8</v>
      </c>
      <c r="E101" s="11">
        <v>5</v>
      </c>
      <c r="F101" s="11">
        <v>7.8</v>
      </c>
      <c r="G101" s="11">
        <v>122</v>
      </c>
      <c r="H101" s="12"/>
      <c r="I101" s="11"/>
      <c r="J101" s="11"/>
      <c r="K101" s="11"/>
      <c r="L101" s="11"/>
      <c r="M101" s="3"/>
    </row>
    <row r="102" spans="1:13" ht="27.75" customHeight="1" x14ac:dyDescent="0.25">
      <c r="A102" s="21" t="s">
        <v>118</v>
      </c>
      <c r="B102" s="11" t="s">
        <v>119</v>
      </c>
      <c r="C102" s="31">
        <v>75</v>
      </c>
      <c r="D102" s="11">
        <v>10.25</v>
      </c>
      <c r="E102" s="11">
        <v>17.670000000000002</v>
      </c>
      <c r="F102" s="11">
        <v>16.989999999999998</v>
      </c>
      <c r="G102" s="11">
        <v>207.6</v>
      </c>
      <c r="H102" s="12"/>
      <c r="I102" s="11"/>
      <c r="J102" s="11"/>
      <c r="K102" s="11"/>
      <c r="L102" s="11"/>
      <c r="M102" s="3"/>
    </row>
    <row r="103" spans="1:13" ht="28.5" customHeight="1" x14ac:dyDescent="0.25">
      <c r="A103" s="79" t="s">
        <v>202</v>
      </c>
      <c r="B103" s="81" t="s">
        <v>247</v>
      </c>
      <c r="C103" s="12">
        <v>100</v>
      </c>
      <c r="D103" s="11">
        <v>4.3</v>
      </c>
      <c r="E103" s="11">
        <v>3.6</v>
      </c>
      <c r="F103" s="11">
        <v>25.3</v>
      </c>
      <c r="G103" s="11">
        <v>151</v>
      </c>
      <c r="H103" s="12"/>
      <c r="I103" s="11"/>
      <c r="J103" s="11"/>
      <c r="K103" s="11"/>
      <c r="L103" s="11"/>
      <c r="M103" s="3"/>
    </row>
    <row r="104" spans="1:13" ht="20.25" customHeight="1" x14ac:dyDescent="0.25">
      <c r="A104" s="14" t="s">
        <v>45</v>
      </c>
      <c r="B104" s="11" t="s">
        <v>120</v>
      </c>
      <c r="C104" s="16">
        <v>200</v>
      </c>
      <c r="D104" s="15">
        <v>0.2</v>
      </c>
      <c r="E104" s="15"/>
      <c r="F104" s="15">
        <v>14</v>
      </c>
      <c r="G104" s="15">
        <v>58</v>
      </c>
      <c r="H104" s="16"/>
      <c r="I104" s="15"/>
      <c r="J104" s="15"/>
      <c r="K104" s="15"/>
      <c r="L104" s="15"/>
      <c r="M104" s="3"/>
    </row>
    <row r="105" spans="1:13" ht="19.5" customHeight="1" x14ac:dyDescent="0.25">
      <c r="A105" s="18"/>
      <c r="B105" s="15" t="s">
        <v>88</v>
      </c>
      <c r="C105" s="16">
        <v>30</v>
      </c>
      <c r="D105" s="15">
        <v>2.2999999999999998</v>
      </c>
      <c r="E105" s="15">
        <v>0.4</v>
      </c>
      <c r="F105" s="15">
        <v>15.9</v>
      </c>
      <c r="G105" s="15">
        <v>75.599999999999994</v>
      </c>
      <c r="H105" s="16"/>
      <c r="I105" s="15"/>
      <c r="J105" s="15"/>
      <c r="K105" s="15"/>
      <c r="L105" s="15"/>
      <c r="M105" s="3"/>
    </row>
    <row r="106" spans="1:13" ht="26.25" customHeight="1" x14ac:dyDescent="0.25">
      <c r="A106" s="18"/>
      <c r="B106" s="15" t="s">
        <v>15</v>
      </c>
      <c r="C106" s="20"/>
      <c r="D106" s="15">
        <f>SUM(D100:D105)</f>
        <v>20.77</v>
      </c>
      <c r="E106" s="15">
        <f>SUM(E100:E105)</f>
        <v>30.75</v>
      </c>
      <c r="F106" s="15">
        <f>SUM(F100:F105)</f>
        <v>89.03</v>
      </c>
      <c r="G106" s="15">
        <f>SUM(G100:G105)</f>
        <v>705.1</v>
      </c>
      <c r="H106" s="20"/>
      <c r="I106" s="15"/>
      <c r="J106" s="15"/>
      <c r="K106" s="15"/>
      <c r="L106" s="15"/>
      <c r="M106" s="3"/>
    </row>
    <row r="107" spans="1:13" ht="26.25" customHeight="1" x14ac:dyDescent="0.25">
      <c r="A107" s="18"/>
      <c r="B107" s="15"/>
      <c r="C107" s="20"/>
      <c r="D107" s="15"/>
      <c r="E107" s="15"/>
      <c r="F107" s="15"/>
      <c r="G107" s="56">
        <v>30.89</v>
      </c>
      <c r="H107" s="20"/>
      <c r="I107" s="15"/>
      <c r="J107" s="15"/>
      <c r="K107" s="15"/>
      <c r="L107" s="15"/>
      <c r="M107" s="3"/>
    </row>
    <row r="108" spans="1:13" ht="23.25" customHeight="1" x14ac:dyDescent="0.25">
      <c r="A108" s="114" t="s">
        <v>106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6"/>
      <c r="M108" s="3"/>
    </row>
    <row r="109" spans="1:13" ht="24" customHeight="1" x14ac:dyDescent="0.25">
      <c r="A109" s="14" t="s">
        <v>111</v>
      </c>
      <c r="B109" s="11" t="s">
        <v>112</v>
      </c>
      <c r="C109" s="12">
        <v>30</v>
      </c>
      <c r="D109" s="11">
        <v>0.4</v>
      </c>
      <c r="E109" s="11">
        <v>0.05</v>
      </c>
      <c r="F109" s="11">
        <v>0.8</v>
      </c>
      <c r="G109" s="11">
        <v>6.5</v>
      </c>
      <c r="H109" s="12"/>
      <c r="I109" s="11"/>
      <c r="J109" s="11"/>
      <c r="K109" s="11"/>
      <c r="L109" s="11"/>
      <c r="M109" s="3"/>
    </row>
    <row r="110" spans="1:13" ht="30" customHeight="1" x14ac:dyDescent="0.25">
      <c r="A110" s="14" t="s">
        <v>61</v>
      </c>
      <c r="B110" s="11" t="s">
        <v>117</v>
      </c>
      <c r="C110" s="31" t="s">
        <v>54</v>
      </c>
      <c r="D110" s="11">
        <v>1.8</v>
      </c>
      <c r="E110" s="11">
        <v>5</v>
      </c>
      <c r="F110" s="11">
        <v>7.8</v>
      </c>
      <c r="G110" s="11">
        <v>116</v>
      </c>
      <c r="H110" s="12"/>
      <c r="I110" s="11"/>
      <c r="J110" s="11"/>
      <c r="K110" s="11"/>
      <c r="L110" s="11"/>
      <c r="M110" s="3"/>
    </row>
    <row r="111" spans="1:13" ht="22.5" customHeight="1" x14ac:dyDescent="0.25">
      <c r="A111" s="21" t="s">
        <v>121</v>
      </c>
      <c r="B111" s="11" t="s">
        <v>113</v>
      </c>
      <c r="C111" s="31">
        <v>80</v>
      </c>
      <c r="D111" s="11">
        <v>29.7</v>
      </c>
      <c r="E111" s="11">
        <v>2.2400000000000002</v>
      </c>
      <c r="F111" s="11">
        <v>10.24</v>
      </c>
      <c r="G111" s="11">
        <v>180.16</v>
      </c>
      <c r="H111" s="12"/>
      <c r="I111" s="11"/>
      <c r="J111" s="11"/>
      <c r="K111" s="11"/>
      <c r="L111" s="11"/>
      <c r="M111" s="3"/>
    </row>
    <row r="112" spans="1:13" ht="24.75" customHeight="1" x14ac:dyDescent="0.25">
      <c r="A112" s="14" t="s">
        <v>60</v>
      </c>
      <c r="B112" s="11" t="s">
        <v>59</v>
      </c>
      <c r="C112" s="12">
        <v>100</v>
      </c>
      <c r="D112" s="11">
        <v>2.1</v>
      </c>
      <c r="E112" s="11">
        <v>3.3</v>
      </c>
      <c r="F112" s="11">
        <v>13.4</v>
      </c>
      <c r="G112" s="11">
        <v>92</v>
      </c>
      <c r="H112" s="12"/>
      <c r="I112" s="11"/>
      <c r="J112" s="11"/>
      <c r="K112" s="11"/>
      <c r="L112" s="11"/>
      <c r="M112" s="3"/>
    </row>
    <row r="113" spans="1:13" ht="15" customHeight="1" x14ac:dyDescent="0.25">
      <c r="A113" s="14" t="s">
        <v>45</v>
      </c>
      <c r="B113" s="11" t="s">
        <v>76</v>
      </c>
      <c r="C113" s="16">
        <v>200</v>
      </c>
      <c r="D113" s="15">
        <v>0.2</v>
      </c>
      <c r="E113" s="15">
        <v>0</v>
      </c>
      <c r="F113" s="15">
        <v>14</v>
      </c>
      <c r="G113" s="15">
        <v>58</v>
      </c>
      <c r="H113" s="16"/>
      <c r="I113" s="15"/>
      <c r="J113" s="15"/>
      <c r="K113" s="15"/>
      <c r="L113" s="15"/>
      <c r="M113" s="3"/>
    </row>
    <row r="114" spans="1:13" ht="32.25" customHeight="1" x14ac:dyDescent="0.25">
      <c r="A114" s="14"/>
      <c r="B114" s="11" t="s">
        <v>114</v>
      </c>
      <c r="C114" s="16">
        <v>50</v>
      </c>
      <c r="D114" s="15">
        <v>0.4</v>
      </c>
      <c r="E114" s="15">
        <v>0.05</v>
      </c>
      <c r="F114" s="15">
        <v>39.9</v>
      </c>
      <c r="G114" s="15">
        <v>169</v>
      </c>
      <c r="H114" s="16"/>
      <c r="I114" s="15"/>
      <c r="J114" s="15"/>
      <c r="K114" s="15"/>
      <c r="L114" s="15"/>
      <c r="M114" s="3"/>
    </row>
    <row r="115" spans="1:13" ht="24.75" customHeight="1" x14ac:dyDescent="0.25">
      <c r="A115" s="14"/>
      <c r="B115" s="11" t="s">
        <v>87</v>
      </c>
      <c r="C115" s="16">
        <v>20</v>
      </c>
      <c r="D115" s="15">
        <v>1.2</v>
      </c>
      <c r="E115" s="15">
        <v>0.1</v>
      </c>
      <c r="F115" s="15">
        <v>9</v>
      </c>
      <c r="G115" s="15">
        <v>42.4</v>
      </c>
      <c r="H115" s="16"/>
      <c r="I115" s="15"/>
      <c r="J115" s="15"/>
      <c r="K115" s="15"/>
      <c r="L115" s="15"/>
      <c r="M115" s="3"/>
    </row>
    <row r="116" spans="1:13" ht="20.25" customHeight="1" x14ac:dyDescent="0.25">
      <c r="A116" s="18"/>
      <c r="B116" s="15" t="s">
        <v>15</v>
      </c>
      <c r="C116" s="20"/>
      <c r="D116" s="15">
        <f>SUM(D109:D115)</f>
        <v>35.800000000000004</v>
      </c>
      <c r="E116" s="15">
        <f>SUM(E109:E115)</f>
        <v>10.74</v>
      </c>
      <c r="F116" s="15">
        <f>SUM(F109:F115)</f>
        <v>95.14</v>
      </c>
      <c r="G116" s="15">
        <f>SUM(G109:G115)</f>
        <v>664.06</v>
      </c>
      <c r="H116" s="20"/>
      <c r="I116" s="15">
        <f>SUM(I109:I115)</f>
        <v>0</v>
      </c>
      <c r="J116" s="15">
        <f>SUM(J109:J115)</f>
        <v>0</v>
      </c>
      <c r="K116" s="15">
        <f>SUM(K109:K115)</f>
        <v>0</v>
      </c>
      <c r="L116" s="15">
        <f>SUM(L109:L115)</f>
        <v>0</v>
      </c>
      <c r="M116" s="3"/>
    </row>
    <row r="117" spans="1:13" ht="18.75" customHeight="1" x14ac:dyDescent="0.25">
      <c r="A117" s="114" t="s">
        <v>30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6"/>
      <c r="M117" s="3"/>
    </row>
    <row r="118" spans="1:13" ht="21" customHeight="1" x14ac:dyDescent="0.25">
      <c r="A118" s="30" t="s">
        <v>123</v>
      </c>
      <c r="B118" s="83" t="s">
        <v>238</v>
      </c>
      <c r="C118" s="31">
        <v>100</v>
      </c>
      <c r="D118" s="11">
        <v>5.5</v>
      </c>
      <c r="E118" s="11">
        <v>5.6</v>
      </c>
      <c r="F118" s="11">
        <v>24.8</v>
      </c>
      <c r="G118" s="11">
        <v>159.5</v>
      </c>
      <c r="H118" s="31"/>
      <c r="I118" s="11"/>
      <c r="J118" s="11"/>
      <c r="K118" s="11"/>
      <c r="L118" s="11"/>
      <c r="M118" s="3"/>
    </row>
    <row r="119" spans="1:13" ht="32.25" customHeight="1" x14ac:dyDescent="0.25">
      <c r="A119" s="30" t="s">
        <v>124</v>
      </c>
      <c r="B119" s="83" t="s">
        <v>125</v>
      </c>
      <c r="C119" s="31" t="s">
        <v>122</v>
      </c>
      <c r="D119" s="11">
        <v>7.95</v>
      </c>
      <c r="E119" s="11">
        <v>5.25</v>
      </c>
      <c r="F119" s="11">
        <v>11.6</v>
      </c>
      <c r="G119" s="11">
        <v>125.5</v>
      </c>
      <c r="H119" s="31">
        <v>75</v>
      </c>
      <c r="I119" s="11">
        <v>13.25</v>
      </c>
      <c r="J119" s="11">
        <v>7.87</v>
      </c>
      <c r="K119" s="11">
        <v>17.399999999999999</v>
      </c>
      <c r="L119" s="11">
        <v>188.25</v>
      </c>
      <c r="M119" s="3"/>
    </row>
    <row r="120" spans="1:13" ht="28.5" customHeight="1" x14ac:dyDescent="0.25">
      <c r="A120" s="30" t="s">
        <v>41</v>
      </c>
      <c r="B120" s="11" t="s">
        <v>14</v>
      </c>
      <c r="C120" s="12">
        <v>150</v>
      </c>
      <c r="D120" s="11">
        <v>0.15</v>
      </c>
      <c r="E120" s="11">
        <v>0.03</v>
      </c>
      <c r="F120" s="11">
        <v>7.5</v>
      </c>
      <c r="G120" s="11">
        <v>30.75</v>
      </c>
      <c r="H120" s="12">
        <v>200</v>
      </c>
      <c r="I120" s="11">
        <v>0.2</v>
      </c>
      <c r="J120" s="11">
        <v>0.04</v>
      </c>
      <c r="K120" s="11">
        <v>10</v>
      </c>
      <c r="L120" s="11">
        <v>41</v>
      </c>
      <c r="M120" s="3"/>
    </row>
    <row r="121" spans="1:13" ht="24" customHeight="1" x14ac:dyDescent="0.25">
      <c r="A121" s="15"/>
      <c r="B121" s="15" t="s">
        <v>15</v>
      </c>
      <c r="C121" s="20"/>
      <c r="D121" s="15">
        <f>SUM(D118:D120)</f>
        <v>13.6</v>
      </c>
      <c r="E121" s="15">
        <f>SUM(E118:E120)</f>
        <v>10.879999999999999</v>
      </c>
      <c r="F121" s="15">
        <f>SUM(F118:F120)</f>
        <v>43.9</v>
      </c>
      <c r="G121" s="15">
        <f>SUM(G118:G120)</f>
        <v>315.75</v>
      </c>
      <c r="H121" s="20"/>
      <c r="I121" s="15">
        <f>SUM(I118:I120)</f>
        <v>13.45</v>
      </c>
      <c r="J121" s="15">
        <f>SUM(J118:J120)</f>
        <v>7.91</v>
      </c>
      <c r="K121" s="15">
        <f>SUM(K118:K120)</f>
        <v>27.4</v>
      </c>
      <c r="L121" s="15">
        <f>SUM(L118:L120)</f>
        <v>229.25</v>
      </c>
      <c r="M121" s="3"/>
    </row>
    <row r="122" spans="1:13" ht="15" customHeight="1" x14ac:dyDescent="0.25">
      <c r="A122" s="61"/>
      <c r="B122" s="60"/>
      <c r="C122" s="20"/>
      <c r="D122" s="15"/>
      <c r="E122" s="15"/>
      <c r="F122" s="15"/>
      <c r="G122" s="56">
        <f>G121*65/G123</f>
        <v>13.128058336265072</v>
      </c>
      <c r="H122" s="20"/>
      <c r="I122" s="15"/>
      <c r="J122" s="15"/>
      <c r="K122" s="15"/>
      <c r="L122" s="15"/>
      <c r="M122" s="3"/>
    </row>
    <row r="123" spans="1:13" ht="15" customHeight="1" x14ac:dyDescent="0.25">
      <c r="A123" s="130" t="s">
        <v>18</v>
      </c>
      <c r="B123" s="130"/>
      <c r="C123" s="15"/>
      <c r="D123" s="15">
        <f>D76+D106+D121</f>
        <v>57.67</v>
      </c>
      <c r="E123" s="15">
        <f>E76+E106+E121</f>
        <v>55.730000000000004</v>
      </c>
      <c r="F123" s="15">
        <f>F76+F106+F121</f>
        <v>230.43</v>
      </c>
      <c r="G123" s="15">
        <f>G76+G106+G121</f>
        <v>1563.35</v>
      </c>
      <c r="H123" s="15"/>
      <c r="I123" s="15"/>
      <c r="J123" s="15"/>
      <c r="K123" s="15"/>
      <c r="L123" s="15"/>
      <c r="M123" s="3"/>
    </row>
    <row r="124" spans="1:13" ht="31.5" customHeight="1" x14ac:dyDescent="0.25">
      <c r="A124" s="130"/>
      <c r="B124" s="130"/>
      <c r="C124" s="48"/>
      <c r="D124" s="50">
        <v>13.5</v>
      </c>
      <c r="E124" s="50">
        <v>32</v>
      </c>
      <c r="F124" s="50">
        <f>F123*4/G123*100</f>
        <v>58.958006844276724</v>
      </c>
      <c r="G124" s="48"/>
      <c r="H124" s="48"/>
      <c r="I124" s="48"/>
      <c r="J124" s="48"/>
      <c r="K124" s="48"/>
      <c r="L124" s="48"/>
      <c r="M124" s="3"/>
    </row>
    <row r="125" spans="1:13" ht="28.5" customHeight="1" x14ac:dyDescent="0.25">
      <c r="A125" s="36"/>
      <c r="B125" s="36"/>
      <c r="C125" s="69"/>
      <c r="D125" s="70"/>
      <c r="E125" s="70"/>
      <c r="F125" s="70"/>
      <c r="G125" s="69"/>
      <c r="H125" s="69"/>
      <c r="I125" s="69"/>
      <c r="J125" s="69"/>
      <c r="K125" s="69"/>
      <c r="L125" s="69"/>
      <c r="M125" s="3"/>
    </row>
    <row r="126" spans="1:13" ht="23.25" customHeight="1" x14ac:dyDescent="0.25">
      <c r="A126" s="134" t="s">
        <v>23</v>
      </c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6"/>
      <c r="M126" s="3"/>
    </row>
    <row r="127" spans="1:13" ht="21.75" customHeight="1" x14ac:dyDescent="0.25">
      <c r="A127" s="148" t="s">
        <v>49</v>
      </c>
      <c r="B127" s="146" t="s">
        <v>7</v>
      </c>
      <c r="C127" s="121" t="s">
        <v>20</v>
      </c>
      <c r="D127" s="122"/>
      <c r="E127" s="122"/>
      <c r="F127" s="122"/>
      <c r="G127" s="123"/>
      <c r="H127" s="121" t="s">
        <v>21</v>
      </c>
      <c r="I127" s="122"/>
      <c r="J127" s="122"/>
      <c r="K127" s="122"/>
      <c r="L127" s="123"/>
      <c r="M127" s="3"/>
    </row>
    <row r="128" spans="1:13" ht="24" customHeight="1" x14ac:dyDescent="0.25">
      <c r="A128" s="149"/>
      <c r="B128" s="147"/>
      <c r="C128" s="7" t="s">
        <v>9</v>
      </c>
      <c r="D128" s="8" t="s">
        <v>10</v>
      </c>
      <c r="E128" s="8" t="s">
        <v>11</v>
      </c>
      <c r="F128" s="8" t="s">
        <v>12</v>
      </c>
      <c r="G128" s="9" t="s">
        <v>13</v>
      </c>
      <c r="H128" s="7" t="s">
        <v>9</v>
      </c>
      <c r="I128" s="8" t="s">
        <v>10</v>
      </c>
      <c r="J128" s="8" t="s">
        <v>11</v>
      </c>
      <c r="K128" s="8" t="s">
        <v>12</v>
      </c>
      <c r="L128" s="9" t="s">
        <v>13</v>
      </c>
      <c r="M128" s="3"/>
    </row>
    <row r="129" spans="1:13" ht="15" customHeight="1" x14ac:dyDescent="0.25">
      <c r="A129" s="114" t="s">
        <v>127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6"/>
      <c r="M129" s="3"/>
    </row>
    <row r="130" spans="1:13" ht="24" customHeight="1" x14ac:dyDescent="0.25">
      <c r="A130" s="14" t="s">
        <v>45</v>
      </c>
      <c r="B130" s="11" t="s">
        <v>99</v>
      </c>
      <c r="C130" s="16">
        <v>30</v>
      </c>
      <c r="D130" s="15">
        <v>0.6</v>
      </c>
      <c r="E130" s="15"/>
      <c r="F130" s="15">
        <v>3.3</v>
      </c>
      <c r="G130" s="15">
        <v>28</v>
      </c>
      <c r="H130" s="16"/>
      <c r="I130" s="15"/>
      <c r="J130" s="15"/>
      <c r="K130" s="15"/>
      <c r="L130" s="15"/>
      <c r="M130" s="3"/>
    </row>
    <row r="131" spans="1:13" ht="28.5" customHeight="1" x14ac:dyDescent="0.25">
      <c r="A131" s="14" t="s">
        <v>50</v>
      </c>
      <c r="B131" s="15" t="s">
        <v>126</v>
      </c>
      <c r="C131" s="31">
        <v>60</v>
      </c>
      <c r="D131" s="11">
        <v>8.94</v>
      </c>
      <c r="E131" s="11">
        <v>10.82</v>
      </c>
      <c r="F131" s="11">
        <v>18.920000000000002</v>
      </c>
      <c r="G131" s="11">
        <v>202.2</v>
      </c>
      <c r="H131" s="16"/>
      <c r="I131" s="15"/>
      <c r="J131" s="15"/>
      <c r="K131" s="15"/>
      <c r="L131" s="15"/>
      <c r="M131" s="3"/>
    </row>
    <row r="132" spans="1:13" ht="20.25" customHeight="1" x14ac:dyDescent="0.25">
      <c r="A132" s="14" t="s">
        <v>40</v>
      </c>
      <c r="B132" s="15" t="s">
        <v>34</v>
      </c>
      <c r="C132" s="31">
        <v>100</v>
      </c>
      <c r="D132" s="11">
        <v>3</v>
      </c>
      <c r="E132" s="11">
        <v>3</v>
      </c>
      <c r="F132" s="11">
        <v>14.6</v>
      </c>
      <c r="G132" s="11">
        <v>97</v>
      </c>
      <c r="H132" s="16"/>
      <c r="I132" s="15"/>
      <c r="J132" s="15"/>
      <c r="K132" s="15"/>
      <c r="L132" s="15"/>
      <c r="M132" s="3"/>
    </row>
    <row r="133" spans="1:13" ht="21" customHeight="1" x14ac:dyDescent="0.25">
      <c r="A133" s="79" t="s">
        <v>41</v>
      </c>
      <c r="B133" s="11" t="s">
        <v>14</v>
      </c>
      <c r="C133" s="16">
        <v>150</v>
      </c>
      <c r="D133" s="15">
        <v>0.15</v>
      </c>
      <c r="E133" s="15">
        <v>0.03</v>
      </c>
      <c r="F133" s="15">
        <v>7.5</v>
      </c>
      <c r="G133" s="15">
        <v>35.99</v>
      </c>
      <c r="H133" s="16"/>
      <c r="I133" s="15"/>
      <c r="J133" s="15"/>
      <c r="K133" s="15"/>
      <c r="L133" s="15"/>
      <c r="M133" s="3"/>
    </row>
    <row r="134" spans="1:13" ht="18" customHeight="1" x14ac:dyDescent="0.25">
      <c r="A134" s="18"/>
      <c r="B134" s="11" t="s">
        <v>88</v>
      </c>
      <c r="C134" s="16">
        <v>20</v>
      </c>
      <c r="D134" s="15">
        <v>2.2999999999999998</v>
      </c>
      <c r="E134" s="15">
        <v>0.4</v>
      </c>
      <c r="F134" s="15">
        <v>15.9</v>
      </c>
      <c r="G134" s="15">
        <v>75.599999999999994</v>
      </c>
      <c r="H134" s="16"/>
      <c r="I134" s="15"/>
      <c r="J134" s="15"/>
      <c r="K134" s="15"/>
      <c r="L134" s="15"/>
      <c r="M134" s="3"/>
    </row>
    <row r="135" spans="1:13" ht="24" customHeight="1" x14ac:dyDescent="0.25">
      <c r="A135" s="78" t="s">
        <v>42</v>
      </c>
      <c r="B135" s="11" t="s">
        <v>89</v>
      </c>
      <c r="C135" s="16">
        <v>180</v>
      </c>
      <c r="D135" s="15">
        <v>0.8</v>
      </c>
      <c r="E135" s="15">
        <v>0.8</v>
      </c>
      <c r="F135" s="15">
        <v>17.600000000000001</v>
      </c>
      <c r="G135" s="15">
        <v>90</v>
      </c>
      <c r="H135" s="16"/>
      <c r="I135" s="15"/>
      <c r="J135" s="15"/>
      <c r="K135" s="15"/>
      <c r="L135" s="15"/>
      <c r="M135" s="3"/>
    </row>
    <row r="136" spans="1:13" ht="24" customHeight="1" x14ac:dyDescent="0.25">
      <c r="A136" s="18"/>
      <c r="B136" s="15" t="s">
        <v>15</v>
      </c>
      <c r="C136" s="20"/>
      <c r="D136" s="15">
        <f>SUM(D130:D135)</f>
        <v>15.79</v>
      </c>
      <c r="E136" s="15">
        <f>SUM(E130:E135)</f>
        <v>15.05</v>
      </c>
      <c r="F136" s="15">
        <f>SUM(F130:F135)</f>
        <v>77.819999999999993</v>
      </c>
      <c r="G136" s="15">
        <f>SUM(G130:G135)</f>
        <v>528.79</v>
      </c>
      <c r="H136" s="15"/>
      <c r="I136" s="15">
        <v>0</v>
      </c>
      <c r="J136" s="15">
        <v>0</v>
      </c>
      <c r="K136" s="15">
        <f>SUM(K131:K135)</f>
        <v>0</v>
      </c>
      <c r="L136" s="15">
        <f>SUM(L131:L135)</f>
        <v>0</v>
      </c>
      <c r="M136" s="3"/>
    </row>
    <row r="137" spans="1:13" ht="20.25" customHeight="1" x14ac:dyDescent="0.25">
      <c r="A137" s="18"/>
      <c r="B137" s="15"/>
      <c r="C137" s="20"/>
      <c r="D137" s="15"/>
      <c r="E137" s="15"/>
      <c r="F137" s="15"/>
      <c r="G137" s="56">
        <f>G136*65/G183</f>
        <v>21.742459704966979</v>
      </c>
      <c r="H137" s="15"/>
      <c r="I137" s="15"/>
      <c r="J137" s="15"/>
      <c r="K137" s="15"/>
      <c r="L137" s="15"/>
      <c r="M137" s="3"/>
    </row>
    <row r="138" spans="1:13" ht="24" customHeight="1" x14ac:dyDescent="0.25">
      <c r="A138" s="114" t="s">
        <v>130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6"/>
      <c r="M138" s="3"/>
    </row>
    <row r="139" spans="1:13" ht="24" customHeight="1" x14ac:dyDescent="0.25">
      <c r="A139" s="107"/>
      <c r="B139" s="108"/>
      <c r="C139" s="108"/>
      <c r="D139" s="108" t="s">
        <v>108</v>
      </c>
      <c r="E139" s="108"/>
      <c r="F139" s="108"/>
      <c r="G139" s="108"/>
      <c r="H139" s="108"/>
      <c r="I139" s="108"/>
      <c r="J139" s="108" t="s">
        <v>21</v>
      </c>
      <c r="K139" s="108"/>
      <c r="L139" s="109"/>
      <c r="M139" s="3"/>
    </row>
    <row r="140" spans="1:13" ht="15" customHeight="1" x14ac:dyDescent="0.25">
      <c r="A140" s="14" t="s">
        <v>45</v>
      </c>
      <c r="B140" s="11" t="s">
        <v>58</v>
      </c>
      <c r="C140" s="16">
        <v>10</v>
      </c>
      <c r="D140" s="15">
        <v>0.2</v>
      </c>
      <c r="E140" s="15"/>
      <c r="F140" s="15">
        <v>1.1000000000000001</v>
      </c>
      <c r="G140" s="15">
        <v>6</v>
      </c>
      <c r="H140" s="16">
        <v>20</v>
      </c>
      <c r="I140" s="15">
        <v>0.4</v>
      </c>
      <c r="J140" s="15"/>
      <c r="K140" s="15">
        <v>2.2000000000000002</v>
      </c>
      <c r="L140" s="15">
        <v>12</v>
      </c>
      <c r="M140" s="3"/>
    </row>
    <row r="141" spans="1:13" ht="24.75" customHeight="1" x14ac:dyDescent="0.25">
      <c r="A141" s="14" t="s">
        <v>133</v>
      </c>
      <c r="B141" s="15" t="s">
        <v>134</v>
      </c>
      <c r="C141" s="31" t="s">
        <v>135</v>
      </c>
      <c r="D141" s="11">
        <v>8.5</v>
      </c>
      <c r="E141" s="11">
        <v>13.71</v>
      </c>
      <c r="F141" s="11">
        <v>1.35</v>
      </c>
      <c r="G141" s="11">
        <v>238.5</v>
      </c>
      <c r="H141" s="19" t="s">
        <v>136</v>
      </c>
      <c r="I141" s="15">
        <v>10.199999999999999</v>
      </c>
      <c r="J141" s="15">
        <v>14.3</v>
      </c>
      <c r="K141" s="15">
        <v>1.62</v>
      </c>
      <c r="L141" s="15">
        <v>310</v>
      </c>
      <c r="M141" s="3"/>
    </row>
    <row r="142" spans="1:13" ht="25.5" customHeight="1" x14ac:dyDescent="0.25">
      <c r="A142" s="14" t="s">
        <v>57</v>
      </c>
      <c r="B142" s="15" t="s">
        <v>52</v>
      </c>
      <c r="C142" s="31">
        <v>100</v>
      </c>
      <c r="D142" s="11">
        <v>3.4</v>
      </c>
      <c r="E142" s="11">
        <v>2.9</v>
      </c>
      <c r="F142" s="11">
        <v>20.2</v>
      </c>
      <c r="G142" s="11">
        <v>120</v>
      </c>
      <c r="H142" s="16">
        <v>120</v>
      </c>
      <c r="I142" s="15">
        <v>4.08</v>
      </c>
      <c r="J142" s="15">
        <v>3.48</v>
      </c>
      <c r="K142" s="15">
        <v>24.24</v>
      </c>
      <c r="L142" s="15">
        <v>144</v>
      </c>
      <c r="M142" s="3"/>
    </row>
    <row r="143" spans="1:13" ht="24.75" customHeight="1" x14ac:dyDescent="0.25">
      <c r="A143" s="79" t="s">
        <v>41</v>
      </c>
      <c r="B143" s="11" t="s">
        <v>90</v>
      </c>
      <c r="C143" s="16">
        <v>200</v>
      </c>
      <c r="D143" s="15">
        <v>0.2</v>
      </c>
      <c r="E143" s="15">
        <v>0.04</v>
      </c>
      <c r="F143" s="15">
        <v>10</v>
      </c>
      <c r="G143" s="15">
        <v>41</v>
      </c>
      <c r="H143" s="16">
        <v>200</v>
      </c>
      <c r="I143" s="15">
        <v>0.2</v>
      </c>
      <c r="J143" s="15">
        <v>0.04</v>
      </c>
      <c r="K143" s="15">
        <v>10</v>
      </c>
      <c r="L143" s="15">
        <v>41</v>
      </c>
      <c r="M143" s="3"/>
    </row>
    <row r="144" spans="1:13" ht="24.75" customHeight="1" x14ac:dyDescent="0.25">
      <c r="A144" s="79"/>
      <c r="B144" s="11" t="s">
        <v>53</v>
      </c>
      <c r="C144" s="16">
        <v>40</v>
      </c>
      <c r="D144" s="15">
        <v>7</v>
      </c>
      <c r="E144" s="15">
        <v>13</v>
      </c>
      <c r="F144" s="15">
        <v>30.7</v>
      </c>
      <c r="G144" s="15">
        <v>307.8</v>
      </c>
      <c r="H144" s="16">
        <v>40</v>
      </c>
      <c r="I144" s="15">
        <v>7</v>
      </c>
      <c r="J144" s="15">
        <v>13</v>
      </c>
      <c r="K144" s="15">
        <v>30.7</v>
      </c>
      <c r="L144" s="15">
        <v>307.8</v>
      </c>
      <c r="M144" s="3"/>
    </row>
    <row r="145" spans="1:13" ht="15" customHeight="1" x14ac:dyDescent="0.25">
      <c r="A145" s="18"/>
      <c r="B145" s="11" t="s">
        <v>87</v>
      </c>
      <c r="C145" s="16">
        <v>20</v>
      </c>
      <c r="D145" s="15">
        <v>1.2</v>
      </c>
      <c r="E145" s="15">
        <v>0.1</v>
      </c>
      <c r="F145" s="15">
        <v>9</v>
      </c>
      <c r="G145" s="15">
        <v>42.4</v>
      </c>
      <c r="H145" s="16">
        <v>20</v>
      </c>
      <c r="I145" s="15">
        <v>1.2</v>
      </c>
      <c r="J145" s="15">
        <v>0.1</v>
      </c>
      <c r="K145" s="15">
        <v>9</v>
      </c>
      <c r="L145" s="15">
        <v>42.4</v>
      </c>
      <c r="M145" s="3"/>
    </row>
    <row r="146" spans="1:13" s="52" customFormat="1" ht="15" customHeight="1" x14ac:dyDescent="0.25">
      <c r="A146" s="18"/>
      <c r="B146" s="15" t="s">
        <v>15</v>
      </c>
      <c r="C146" s="20"/>
      <c r="D146" s="15">
        <f>SUM(D140:D145)</f>
        <v>20.499999999999996</v>
      </c>
      <c r="E146" s="15">
        <f>SUM(E140:E145)</f>
        <v>29.75</v>
      </c>
      <c r="F146" s="15">
        <f>SUM(F140:F145)</f>
        <v>72.349999999999994</v>
      </c>
      <c r="G146" s="15">
        <f>SUM(G140:G145)</f>
        <v>755.69999999999993</v>
      </c>
      <c r="H146" s="15"/>
      <c r="I146" s="15">
        <v>29.5</v>
      </c>
      <c r="J146" s="15">
        <v>48.3</v>
      </c>
      <c r="K146" s="15">
        <f>SUM(K141:K145)</f>
        <v>75.56</v>
      </c>
      <c r="L146" s="15">
        <f>SUM(L141:L145)</f>
        <v>845.19999999999993</v>
      </c>
      <c r="M146" s="51"/>
    </row>
    <row r="147" spans="1:13" s="52" customFormat="1" ht="15" customHeight="1" x14ac:dyDescent="0.25">
      <c r="A147" s="18"/>
      <c r="B147" s="15"/>
      <c r="C147" s="20"/>
      <c r="D147" s="15"/>
      <c r="E147" s="15"/>
      <c r="F147" s="15"/>
      <c r="G147" s="56"/>
      <c r="H147" s="15"/>
      <c r="I147" s="15"/>
      <c r="J147" s="15"/>
      <c r="K147" s="15"/>
      <c r="L147" s="15"/>
      <c r="M147" s="51"/>
    </row>
    <row r="148" spans="1:13" s="52" customFormat="1" ht="15" customHeight="1" x14ac:dyDescent="0.25">
      <c r="A148" s="114" t="s">
        <v>132</v>
      </c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6"/>
      <c r="M148" s="51"/>
    </row>
    <row r="149" spans="1:13" s="52" customFormat="1" ht="15" customHeight="1" x14ac:dyDescent="0.25">
      <c r="A149" s="104"/>
      <c r="B149" s="105"/>
      <c r="C149" s="105"/>
      <c r="D149" s="105" t="s">
        <v>108</v>
      </c>
      <c r="E149" s="105"/>
      <c r="F149" s="105"/>
      <c r="G149" s="105"/>
      <c r="H149" s="105"/>
      <c r="I149" s="105"/>
      <c r="J149" s="105" t="s">
        <v>21</v>
      </c>
      <c r="K149" s="105"/>
      <c r="L149" s="106"/>
      <c r="M149" s="51"/>
    </row>
    <row r="150" spans="1:13" ht="15" customHeight="1" x14ac:dyDescent="0.25">
      <c r="A150" s="14" t="s">
        <v>45</v>
      </c>
      <c r="B150" s="11" t="s">
        <v>99</v>
      </c>
      <c r="C150" s="16">
        <v>10</v>
      </c>
      <c r="D150" s="15">
        <v>0.2</v>
      </c>
      <c r="E150" s="15"/>
      <c r="F150" s="15">
        <v>1.1000000000000001</v>
      </c>
      <c r="G150" s="15">
        <v>6</v>
      </c>
      <c r="H150" s="16">
        <v>10</v>
      </c>
      <c r="I150" s="15">
        <v>0.2</v>
      </c>
      <c r="J150" s="15"/>
      <c r="K150" s="15">
        <v>1.1000000000000001</v>
      </c>
      <c r="L150" s="15">
        <v>6</v>
      </c>
      <c r="M150" s="3"/>
    </row>
    <row r="151" spans="1:13" ht="24.75" customHeight="1" x14ac:dyDescent="0.25">
      <c r="A151" s="14" t="s">
        <v>69</v>
      </c>
      <c r="B151" s="83" t="s">
        <v>234</v>
      </c>
      <c r="C151" s="31">
        <v>200</v>
      </c>
      <c r="D151" s="11">
        <v>5.6</v>
      </c>
      <c r="E151" s="11">
        <v>6.2</v>
      </c>
      <c r="F151" s="11">
        <v>18.399999999999999</v>
      </c>
      <c r="G151" s="11">
        <v>112</v>
      </c>
      <c r="H151" s="19">
        <v>200</v>
      </c>
      <c r="I151" s="15">
        <v>5.6</v>
      </c>
      <c r="J151" s="15">
        <v>6.2</v>
      </c>
      <c r="K151" s="15">
        <v>18.399999999999999</v>
      </c>
      <c r="L151" s="15">
        <v>112</v>
      </c>
      <c r="M151" s="3"/>
    </row>
    <row r="152" spans="1:13" ht="23.25" customHeight="1" x14ac:dyDescent="0.25">
      <c r="A152" s="14" t="s">
        <v>133</v>
      </c>
      <c r="B152" s="11" t="s">
        <v>134</v>
      </c>
      <c r="C152" s="19" t="s">
        <v>138</v>
      </c>
      <c r="D152" s="15">
        <v>6.8</v>
      </c>
      <c r="E152" s="15">
        <v>10.97</v>
      </c>
      <c r="F152" s="15">
        <v>1.08</v>
      </c>
      <c r="G152" s="15">
        <v>150.80000000000001</v>
      </c>
      <c r="H152" s="19" t="s">
        <v>135</v>
      </c>
      <c r="I152" s="15">
        <v>8.5</v>
      </c>
      <c r="J152" s="15">
        <v>13.71</v>
      </c>
      <c r="K152" s="15">
        <v>1.35</v>
      </c>
      <c r="L152" s="15">
        <v>238.5</v>
      </c>
      <c r="M152" s="3"/>
    </row>
    <row r="153" spans="1:13" ht="23.25" customHeight="1" x14ac:dyDescent="0.25">
      <c r="A153" s="14" t="s">
        <v>57</v>
      </c>
      <c r="B153" s="11" t="s">
        <v>52</v>
      </c>
      <c r="C153" s="16">
        <v>100</v>
      </c>
      <c r="D153" s="15">
        <v>3.4</v>
      </c>
      <c r="E153" s="15">
        <v>2.9</v>
      </c>
      <c r="F153" s="15">
        <v>20.2</v>
      </c>
      <c r="G153" s="15">
        <v>120</v>
      </c>
      <c r="H153" s="16">
        <v>100</v>
      </c>
      <c r="I153" s="15">
        <v>3.4</v>
      </c>
      <c r="J153" s="15">
        <v>2.9</v>
      </c>
      <c r="K153" s="15">
        <v>20.2</v>
      </c>
      <c r="L153" s="15">
        <v>120</v>
      </c>
      <c r="M153" s="3"/>
    </row>
    <row r="154" spans="1:13" ht="26.25" customHeight="1" x14ac:dyDescent="0.25">
      <c r="A154" s="14" t="s">
        <v>41</v>
      </c>
      <c r="B154" s="11" t="s">
        <v>90</v>
      </c>
      <c r="C154" s="16">
        <v>200</v>
      </c>
      <c r="D154" s="15">
        <v>0.2</v>
      </c>
      <c r="E154" s="15">
        <v>0.04</v>
      </c>
      <c r="F154" s="15">
        <v>10</v>
      </c>
      <c r="G154" s="15">
        <v>41</v>
      </c>
      <c r="H154" s="16">
        <v>200</v>
      </c>
      <c r="I154" s="15">
        <v>0.2</v>
      </c>
      <c r="J154" s="15">
        <v>0.04</v>
      </c>
      <c r="K154" s="15">
        <v>10</v>
      </c>
      <c r="L154" s="15">
        <v>41</v>
      </c>
      <c r="M154" s="3"/>
    </row>
    <row r="155" spans="1:13" ht="26.25" customHeight="1" x14ac:dyDescent="0.25">
      <c r="A155" s="14"/>
      <c r="B155" s="11" t="s">
        <v>53</v>
      </c>
      <c r="C155" s="16">
        <v>40</v>
      </c>
      <c r="D155" s="15">
        <v>7</v>
      </c>
      <c r="E155" s="15">
        <v>13</v>
      </c>
      <c r="F155" s="15">
        <v>30.7</v>
      </c>
      <c r="G155" s="15">
        <v>307.8</v>
      </c>
      <c r="H155" s="16">
        <v>40</v>
      </c>
      <c r="I155" s="15">
        <v>7</v>
      </c>
      <c r="J155" s="15">
        <v>13</v>
      </c>
      <c r="K155" s="15">
        <v>30.7</v>
      </c>
      <c r="L155" s="15">
        <v>307.8</v>
      </c>
      <c r="M155" s="3"/>
    </row>
    <row r="156" spans="1:13" ht="26.25" customHeight="1" x14ac:dyDescent="0.25">
      <c r="A156" s="14"/>
      <c r="B156" s="11" t="s">
        <v>87</v>
      </c>
      <c r="C156" s="16">
        <v>20</v>
      </c>
      <c r="D156" s="15">
        <v>1.2</v>
      </c>
      <c r="E156" s="15">
        <v>0.1</v>
      </c>
      <c r="F156" s="15">
        <v>9</v>
      </c>
      <c r="G156" s="15">
        <v>42.4</v>
      </c>
      <c r="H156" s="16">
        <v>20</v>
      </c>
      <c r="I156" s="15">
        <v>1.2</v>
      </c>
      <c r="J156" s="15">
        <v>0.1</v>
      </c>
      <c r="K156" s="15">
        <v>9</v>
      </c>
      <c r="L156" s="15">
        <v>42.4</v>
      </c>
      <c r="M156" s="3"/>
    </row>
    <row r="157" spans="1:13" ht="27.75" customHeight="1" x14ac:dyDescent="0.25">
      <c r="A157" s="18"/>
      <c r="B157" s="15" t="s">
        <v>15</v>
      </c>
      <c r="C157" s="20"/>
      <c r="D157" s="15">
        <f>SUM(D150:D156)</f>
        <v>24.4</v>
      </c>
      <c r="E157" s="15">
        <f>SUM(E150:E156)</f>
        <v>33.21</v>
      </c>
      <c r="F157" s="15">
        <f>SUM(F150:F156)</f>
        <v>90.48</v>
      </c>
      <c r="G157" s="15">
        <v>770</v>
      </c>
      <c r="H157" s="15"/>
      <c r="I157" s="15">
        <f>SUM(I150:I156)</f>
        <v>26.099999999999998</v>
      </c>
      <c r="J157" s="15">
        <f>SUM(J150:J156)</f>
        <v>35.949999999999996</v>
      </c>
      <c r="K157" s="15">
        <f>SUM(K150:K156)</f>
        <v>90.75</v>
      </c>
      <c r="L157" s="15">
        <f>SUM(L150:L156)</f>
        <v>867.69999999999993</v>
      </c>
      <c r="M157" s="3"/>
    </row>
    <row r="158" spans="1:13" ht="35.25" customHeight="1" x14ac:dyDescent="0.25">
      <c r="A158" s="114" t="s">
        <v>29</v>
      </c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6"/>
      <c r="M158" s="3"/>
    </row>
    <row r="159" spans="1:13" ht="35.25" customHeight="1" x14ac:dyDescent="0.25">
      <c r="A159" s="79" t="s">
        <v>139</v>
      </c>
      <c r="B159" s="81" t="s">
        <v>51</v>
      </c>
      <c r="C159" s="16">
        <v>75</v>
      </c>
      <c r="D159" s="15">
        <v>1.1299999999999999</v>
      </c>
      <c r="E159" s="15">
        <v>3.15</v>
      </c>
      <c r="F159" s="15">
        <v>4.78</v>
      </c>
      <c r="G159" s="15">
        <v>54.85</v>
      </c>
      <c r="H159" s="16"/>
      <c r="I159" s="15"/>
      <c r="J159" s="15"/>
      <c r="K159" s="15"/>
      <c r="L159" s="15"/>
      <c r="M159" s="3"/>
    </row>
    <row r="160" spans="1:13" ht="35.25" customHeight="1" x14ac:dyDescent="0.25">
      <c r="A160" s="79" t="s">
        <v>69</v>
      </c>
      <c r="B160" s="11" t="s">
        <v>235</v>
      </c>
      <c r="C160" s="16">
        <v>200</v>
      </c>
      <c r="D160" s="15">
        <v>5.6</v>
      </c>
      <c r="E160" s="15">
        <v>6.2</v>
      </c>
      <c r="F160" s="15">
        <v>23.4</v>
      </c>
      <c r="G160" s="15">
        <v>112</v>
      </c>
      <c r="H160" s="16"/>
      <c r="I160" s="15"/>
      <c r="J160" s="15"/>
      <c r="K160" s="15"/>
      <c r="L160" s="15"/>
      <c r="M160" s="3"/>
    </row>
    <row r="161" spans="1:13" ht="26.25" customHeight="1" x14ac:dyDescent="0.25">
      <c r="A161" s="79" t="s">
        <v>133</v>
      </c>
      <c r="B161" s="11" t="s">
        <v>134</v>
      </c>
      <c r="C161" s="19" t="s">
        <v>137</v>
      </c>
      <c r="D161" s="15">
        <v>9.35</v>
      </c>
      <c r="E161" s="15">
        <v>15.09</v>
      </c>
      <c r="F161" s="15">
        <v>29.98</v>
      </c>
      <c r="G161" s="15">
        <v>304.8</v>
      </c>
      <c r="H161" s="19"/>
      <c r="I161" s="15"/>
      <c r="J161" s="15"/>
      <c r="K161" s="15"/>
      <c r="L161" s="15"/>
      <c r="M161" s="3"/>
    </row>
    <row r="162" spans="1:13" ht="25.5" customHeight="1" x14ac:dyDescent="0.25">
      <c r="A162" s="79" t="s">
        <v>57</v>
      </c>
      <c r="B162" s="11" t="s">
        <v>52</v>
      </c>
      <c r="C162" s="16">
        <v>100</v>
      </c>
      <c r="D162" s="15">
        <v>3.4</v>
      </c>
      <c r="E162" s="15">
        <v>2.9</v>
      </c>
      <c r="F162" s="15">
        <v>20.2</v>
      </c>
      <c r="G162" s="15">
        <v>120</v>
      </c>
      <c r="H162" s="16"/>
      <c r="I162" s="15"/>
      <c r="J162" s="15"/>
      <c r="K162" s="15"/>
      <c r="L162" s="15"/>
      <c r="M162" s="3"/>
    </row>
    <row r="163" spans="1:13" ht="21.75" customHeight="1" x14ac:dyDescent="0.25">
      <c r="A163" s="14" t="s">
        <v>73</v>
      </c>
      <c r="B163" s="11" t="s">
        <v>66</v>
      </c>
      <c r="C163" s="16">
        <v>200</v>
      </c>
      <c r="D163" s="15">
        <v>0.2</v>
      </c>
      <c r="E163" s="15">
        <v>0.2</v>
      </c>
      <c r="F163" s="15">
        <v>21.8</v>
      </c>
      <c r="G163" s="15">
        <v>88</v>
      </c>
      <c r="H163" s="16"/>
      <c r="I163" s="15"/>
      <c r="J163" s="15"/>
      <c r="K163" s="15"/>
      <c r="L163" s="15"/>
      <c r="M163" s="3"/>
    </row>
    <row r="164" spans="1:13" ht="15" customHeight="1" x14ac:dyDescent="0.25">
      <c r="A164" s="18"/>
      <c r="B164" s="11" t="s">
        <v>87</v>
      </c>
      <c r="C164" s="16">
        <v>20</v>
      </c>
      <c r="D164" s="15">
        <v>1.2</v>
      </c>
      <c r="E164" s="15">
        <v>0.1</v>
      </c>
      <c r="F164" s="15">
        <v>9</v>
      </c>
      <c r="G164" s="15">
        <v>42.4</v>
      </c>
      <c r="H164" s="16"/>
      <c r="I164" s="15"/>
      <c r="J164" s="15"/>
      <c r="K164" s="15"/>
      <c r="L164" s="15"/>
      <c r="M164" s="3"/>
    </row>
    <row r="165" spans="1:13" ht="15" customHeight="1" x14ac:dyDescent="0.25">
      <c r="A165" s="18"/>
      <c r="B165" s="15" t="s">
        <v>15</v>
      </c>
      <c r="C165" s="20"/>
      <c r="D165" s="15">
        <f>SUM(D159:D164)</f>
        <v>20.879999999999995</v>
      </c>
      <c r="E165" s="15">
        <f>SUM(E159:E164)</f>
        <v>27.639999999999997</v>
      </c>
      <c r="F165" s="15">
        <f>SUM(F159:F164)</f>
        <v>109.16</v>
      </c>
      <c r="G165" s="15">
        <f>SUM(G159:G164)</f>
        <v>722.05</v>
      </c>
      <c r="H165" s="20"/>
      <c r="I165" s="15">
        <f>SUM(I159:I164)</f>
        <v>0</v>
      </c>
      <c r="J165" s="15">
        <f>SUM(J159:J164)</f>
        <v>0</v>
      </c>
      <c r="K165" s="15">
        <f>SUM(K159:K164)</f>
        <v>0</v>
      </c>
      <c r="L165" s="15">
        <f>SUM(L159:L164)</f>
        <v>0</v>
      </c>
      <c r="M165" s="3"/>
    </row>
    <row r="166" spans="1:13" ht="23.25" customHeight="1" x14ac:dyDescent="0.25">
      <c r="A166" s="18"/>
      <c r="B166" s="15"/>
      <c r="C166" s="20"/>
      <c r="D166" s="15"/>
      <c r="E166" s="15"/>
      <c r="F166" s="15"/>
      <c r="G166" s="56">
        <v>30.31</v>
      </c>
      <c r="H166" s="20"/>
      <c r="I166" s="15"/>
      <c r="J166" s="15"/>
      <c r="K166" s="15"/>
      <c r="L166" s="15"/>
      <c r="M166" s="3"/>
    </row>
    <row r="167" spans="1:13" ht="15" customHeight="1" x14ac:dyDescent="0.25">
      <c r="A167" s="114" t="s">
        <v>106</v>
      </c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6"/>
      <c r="M167" s="3"/>
    </row>
    <row r="168" spans="1:13" ht="23.25" customHeight="1" x14ac:dyDescent="0.25">
      <c r="A168" s="14" t="s">
        <v>45</v>
      </c>
      <c r="B168" s="11" t="s">
        <v>99</v>
      </c>
      <c r="C168" s="16">
        <v>10</v>
      </c>
      <c r="D168" s="15">
        <v>0.2</v>
      </c>
      <c r="E168" s="15"/>
      <c r="F168" s="15">
        <v>1.1000000000000001</v>
      </c>
      <c r="G168" s="15">
        <v>6</v>
      </c>
      <c r="H168" s="16"/>
      <c r="I168" s="15"/>
      <c r="J168" s="15"/>
      <c r="K168" s="15"/>
      <c r="L168" s="15"/>
      <c r="M168" s="3"/>
    </row>
    <row r="169" spans="1:13" ht="27.75" customHeight="1" x14ac:dyDescent="0.25">
      <c r="A169" s="14" t="s">
        <v>69</v>
      </c>
      <c r="B169" s="81" t="s">
        <v>234</v>
      </c>
      <c r="C169" s="16">
        <v>200</v>
      </c>
      <c r="D169" s="15">
        <v>5.6</v>
      </c>
      <c r="E169" s="15">
        <v>6.2</v>
      </c>
      <c r="F169" s="15">
        <v>23.4</v>
      </c>
      <c r="G169" s="15">
        <v>112</v>
      </c>
      <c r="H169" s="16"/>
      <c r="I169" s="15"/>
      <c r="J169" s="15"/>
      <c r="K169" s="15"/>
      <c r="L169" s="15"/>
      <c r="M169" s="3"/>
    </row>
    <row r="170" spans="1:13" ht="27" customHeight="1" x14ac:dyDescent="0.25">
      <c r="A170" s="14" t="s">
        <v>133</v>
      </c>
      <c r="B170" s="11" t="s">
        <v>134</v>
      </c>
      <c r="C170" s="19" t="s">
        <v>138</v>
      </c>
      <c r="D170" s="15">
        <v>6.8</v>
      </c>
      <c r="E170" s="15">
        <v>10.97</v>
      </c>
      <c r="F170" s="15">
        <v>1.08</v>
      </c>
      <c r="G170" s="15">
        <v>150.80000000000001</v>
      </c>
      <c r="H170" s="19"/>
      <c r="I170" s="15"/>
      <c r="J170" s="15"/>
      <c r="K170" s="15"/>
      <c r="L170" s="15"/>
      <c r="M170" s="3"/>
    </row>
    <row r="171" spans="1:13" ht="28.5" customHeight="1" x14ac:dyDescent="0.25">
      <c r="A171" s="14" t="s">
        <v>57</v>
      </c>
      <c r="B171" s="11" t="s">
        <v>52</v>
      </c>
      <c r="C171" s="16">
        <v>100</v>
      </c>
      <c r="D171" s="15">
        <v>3.4</v>
      </c>
      <c r="E171" s="15">
        <v>2.9</v>
      </c>
      <c r="F171" s="15">
        <v>20.2</v>
      </c>
      <c r="G171" s="15">
        <v>120</v>
      </c>
      <c r="H171" s="16"/>
      <c r="I171" s="15"/>
      <c r="J171" s="15"/>
      <c r="K171" s="15"/>
      <c r="L171" s="15"/>
      <c r="M171" s="3"/>
    </row>
    <row r="172" spans="1:13" ht="22.5" customHeight="1" x14ac:dyDescent="0.25">
      <c r="A172" s="14" t="s">
        <v>41</v>
      </c>
      <c r="B172" s="11" t="s">
        <v>90</v>
      </c>
      <c r="C172" s="16">
        <v>200</v>
      </c>
      <c r="D172" s="15">
        <v>0.2</v>
      </c>
      <c r="E172" s="15">
        <v>0.04</v>
      </c>
      <c r="F172" s="15">
        <v>10</v>
      </c>
      <c r="G172" s="15">
        <v>41</v>
      </c>
      <c r="H172" s="16"/>
      <c r="I172" s="15"/>
      <c r="J172" s="15"/>
      <c r="K172" s="15"/>
      <c r="L172" s="15"/>
      <c r="M172" s="3"/>
    </row>
    <row r="173" spans="1:13" ht="15" customHeight="1" x14ac:dyDescent="0.25">
      <c r="A173" s="14"/>
      <c r="B173" s="11" t="s">
        <v>53</v>
      </c>
      <c r="C173" s="16">
        <v>40</v>
      </c>
      <c r="D173" s="15">
        <v>7</v>
      </c>
      <c r="E173" s="15">
        <v>13</v>
      </c>
      <c r="F173" s="15">
        <v>30.7</v>
      </c>
      <c r="G173" s="15">
        <v>307.8</v>
      </c>
      <c r="H173" s="16"/>
      <c r="I173" s="15"/>
      <c r="J173" s="15"/>
      <c r="K173" s="15"/>
      <c r="L173" s="15"/>
      <c r="M173" s="3"/>
    </row>
    <row r="174" spans="1:13" ht="39" customHeight="1" x14ac:dyDescent="0.25">
      <c r="A174" s="18"/>
      <c r="B174" s="11" t="s">
        <v>87</v>
      </c>
      <c r="C174" s="16">
        <v>20</v>
      </c>
      <c r="D174" s="15">
        <v>1.2</v>
      </c>
      <c r="E174" s="15">
        <v>0.1</v>
      </c>
      <c r="F174" s="15">
        <v>9</v>
      </c>
      <c r="G174" s="15">
        <v>42.4</v>
      </c>
      <c r="H174" s="16"/>
      <c r="I174" s="15"/>
      <c r="J174" s="15"/>
      <c r="K174" s="15"/>
      <c r="L174" s="15"/>
      <c r="M174" s="3"/>
    </row>
    <row r="175" spans="1:13" ht="25.5" customHeight="1" x14ac:dyDescent="0.25">
      <c r="A175" s="18"/>
      <c r="B175" s="15" t="s">
        <v>15</v>
      </c>
      <c r="C175" s="20"/>
      <c r="D175" s="15">
        <f>SUM(D168:D174)</f>
        <v>24.4</v>
      </c>
      <c r="E175" s="15">
        <f>SUM(E168:E174)</f>
        <v>33.21</v>
      </c>
      <c r="F175" s="15">
        <f>SUM(F168:F174)</f>
        <v>95.48</v>
      </c>
      <c r="G175" s="15">
        <v>770</v>
      </c>
      <c r="H175" s="20"/>
      <c r="I175" s="15">
        <f>SUM(I168:I174)</f>
        <v>0</v>
      </c>
      <c r="J175" s="15">
        <f>SUM(J168:J174)</f>
        <v>0</v>
      </c>
      <c r="K175" s="15">
        <f>SUM(K168:K174)</f>
        <v>0</v>
      </c>
      <c r="L175" s="15">
        <f>SUM(L168:L174)</f>
        <v>0</v>
      </c>
      <c r="M175" s="3"/>
    </row>
    <row r="176" spans="1:13" ht="15" customHeight="1" x14ac:dyDescent="0.25">
      <c r="A176" s="114" t="s">
        <v>30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6"/>
      <c r="M176" s="3"/>
    </row>
    <row r="177" spans="1:13" ht="24.75" customHeight="1" x14ac:dyDescent="0.25">
      <c r="A177" s="82"/>
      <c r="B177" s="81" t="s">
        <v>53</v>
      </c>
      <c r="C177" s="19">
        <v>40</v>
      </c>
      <c r="D177" s="15">
        <v>7</v>
      </c>
      <c r="E177" s="15">
        <v>13</v>
      </c>
      <c r="F177" s="15">
        <v>30.7</v>
      </c>
      <c r="G177" s="15">
        <v>327.8</v>
      </c>
      <c r="H177" s="19"/>
      <c r="I177" s="15"/>
      <c r="J177" s="15"/>
      <c r="K177" s="15"/>
      <c r="L177" s="15"/>
      <c r="M177" s="3"/>
    </row>
    <row r="178" spans="1:13" ht="26.25" customHeight="1" x14ac:dyDescent="0.25">
      <c r="A178" s="79" t="s">
        <v>55</v>
      </c>
      <c r="B178" s="81" t="s">
        <v>140</v>
      </c>
      <c r="C178" s="19">
        <v>150</v>
      </c>
      <c r="D178" s="15">
        <v>0.3</v>
      </c>
      <c r="E178" s="15">
        <v>0</v>
      </c>
      <c r="F178" s="15">
        <v>16.649999999999999</v>
      </c>
      <c r="G178" s="15">
        <v>58</v>
      </c>
      <c r="H178" s="19"/>
      <c r="I178" s="15"/>
      <c r="J178" s="15"/>
      <c r="K178" s="15"/>
      <c r="L178" s="15"/>
      <c r="M178" s="3"/>
    </row>
    <row r="179" spans="1:13" ht="26.25" customHeight="1" x14ac:dyDescent="0.25">
      <c r="A179" s="79" t="s">
        <v>62</v>
      </c>
      <c r="B179" s="81" t="s">
        <v>63</v>
      </c>
      <c r="C179" s="19"/>
      <c r="D179" s="15"/>
      <c r="E179" s="15"/>
      <c r="F179" s="15"/>
      <c r="G179" s="15"/>
      <c r="H179" s="19">
        <v>85</v>
      </c>
      <c r="I179" s="15">
        <v>6.3</v>
      </c>
      <c r="J179" s="15">
        <v>8.92</v>
      </c>
      <c r="K179" s="15">
        <v>30.9</v>
      </c>
      <c r="L179" s="15">
        <v>193.8</v>
      </c>
      <c r="M179" s="3"/>
    </row>
    <row r="180" spans="1:13" ht="26.25" customHeight="1" x14ac:dyDescent="0.25">
      <c r="A180" s="79"/>
      <c r="B180" s="81" t="s">
        <v>17</v>
      </c>
      <c r="C180" s="19"/>
      <c r="D180" s="15"/>
      <c r="E180" s="15"/>
      <c r="F180" s="15"/>
      <c r="G180" s="15"/>
      <c r="H180" s="19">
        <v>200</v>
      </c>
      <c r="I180" s="15">
        <v>0.6</v>
      </c>
      <c r="J180" s="15">
        <v>0.2</v>
      </c>
      <c r="K180" s="15">
        <v>28</v>
      </c>
      <c r="L180" s="15">
        <v>120</v>
      </c>
      <c r="M180" s="3"/>
    </row>
    <row r="181" spans="1:13" ht="15" customHeight="1" x14ac:dyDescent="0.25">
      <c r="A181" s="15"/>
      <c r="B181" s="15" t="s">
        <v>15</v>
      </c>
      <c r="C181" s="15"/>
      <c r="D181" s="15">
        <f>SUM(D177:D178)</f>
        <v>7.3</v>
      </c>
      <c r="E181" s="15">
        <f>SUM(E177:E178)</f>
        <v>13</v>
      </c>
      <c r="F181" s="15">
        <f>SUM(F177:F178)</f>
        <v>47.349999999999994</v>
      </c>
      <c r="G181" s="15">
        <v>330</v>
      </c>
      <c r="H181" s="20"/>
      <c r="I181" s="15">
        <f>SUM(I179:I180)</f>
        <v>6.8999999999999995</v>
      </c>
      <c r="J181" s="15">
        <f>SUM(J179:J180)</f>
        <v>9.1199999999999992</v>
      </c>
      <c r="K181" s="15">
        <f>SUM(K179:K180)</f>
        <v>58.9</v>
      </c>
      <c r="L181" s="15">
        <f>SUM(L179:L180)</f>
        <v>313.8</v>
      </c>
      <c r="M181" s="3"/>
    </row>
    <row r="182" spans="1:13" ht="15" customHeight="1" x14ac:dyDescent="0.25">
      <c r="A182" s="61"/>
      <c r="B182" s="60"/>
      <c r="C182" s="15"/>
      <c r="D182" s="15"/>
      <c r="E182" s="15"/>
      <c r="F182" s="15"/>
      <c r="G182" s="56">
        <f>G181*65/G183</f>
        <v>13.568735608916779</v>
      </c>
      <c r="H182" s="20"/>
      <c r="I182" s="15"/>
      <c r="J182" s="15"/>
      <c r="K182" s="15"/>
      <c r="L182" s="15"/>
      <c r="M182" s="3"/>
    </row>
    <row r="183" spans="1:13" ht="15" customHeight="1" x14ac:dyDescent="0.25">
      <c r="A183" s="117" t="s">
        <v>18</v>
      </c>
      <c r="B183" s="118"/>
      <c r="C183" s="15"/>
      <c r="D183" s="15">
        <f>D136+D165+D181</f>
        <v>43.969999999999992</v>
      </c>
      <c r="E183" s="15">
        <f>E136+E165+E181</f>
        <v>55.69</v>
      </c>
      <c r="F183" s="15">
        <f>F136+F165+F181</f>
        <v>234.32999999999998</v>
      </c>
      <c r="G183" s="15">
        <f>G136+G165+G181</f>
        <v>1580.84</v>
      </c>
      <c r="H183" s="15"/>
      <c r="I183" s="15"/>
      <c r="J183" s="15"/>
      <c r="K183" s="15"/>
      <c r="L183" s="15"/>
      <c r="M183" s="3"/>
    </row>
    <row r="184" spans="1:13" ht="15" customHeight="1" x14ac:dyDescent="0.25">
      <c r="A184" s="119"/>
      <c r="B184" s="120"/>
      <c r="C184" s="48"/>
      <c r="D184" s="50">
        <f>D183*4/G183*100</f>
        <v>11.125730624225094</v>
      </c>
      <c r="E184" s="50">
        <f>E183*9/G183*100</f>
        <v>31.705295918625541</v>
      </c>
      <c r="F184" s="50">
        <f>F183*4/G183*100</f>
        <v>59.292528023076343</v>
      </c>
      <c r="G184" s="48"/>
      <c r="H184" s="48"/>
      <c r="I184" s="48"/>
      <c r="J184" s="48"/>
      <c r="K184" s="48"/>
      <c r="L184" s="48"/>
      <c r="M184" s="3"/>
    </row>
    <row r="185" spans="1:13" ht="15" customHeight="1" x14ac:dyDescent="0.25">
      <c r="A185" s="64"/>
      <c r="B185" s="65"/>
      <c r="C185" s="66"/>
      <c r="D185" s="67"/>
      <c r="E185" s="67"/>
      <c r="F185" s="67"/>
      <c r="G185" s="66"/>
      <c r="H185" s="66"/>
      <c r="I185" s="66"/>
      <c r="J185" s="66"/>
      <c r="K185" s="66"/>
      <c r="L185" s="68"/>
      <c r="M185" s="3"/>
    </row>
    <row r="186" spans="1:13" ht="29.25" customHeight="1" x14ac:dyDescent="0.25">
      <c r="A186" s="64"/>
      <c r="B186" s="65"/>
      <c r="C186" s="66"/>
      <c r="D186" s="67"/>
      <c r="E186" s="67"/>
      <c r="F186" s="67"/>
      <c r="G186" s="66"/>
      <c r="H186" s="66"/>
      <c r="I186" s="66"/>
      <c r="J186" s="66"/>
      <c r="K186" s="66"/>
      <c r="L186" s="68"/>
      <c r="M186" s="3"/>
    </row>
    <row r="187" spans="1:13" ht="22.5" customHeight="1" x14ac:dyDescent="0.25">
      <c r="A187" s="127" t="s">
        <v>25</v>
      </c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9"/>
      <c r="M187" s="3"/>
    </row>
    <row r="188" spans="1:13" ht="15" customHeight="1" x14ac:dyDescent="0.25">
      <c r="A188" s="148" t="s">
        <v>6</v>
      </c>
      <c r="B188" s="146" t="s">
        <v>7</v>
      </c>
      <c r="C188" s="121" t="s">
        <v>20</v>
      </c>
      <c r="D188" s="122"/>
      <c r="E188" s="122"/>
      <c r="F188" s="122"/>
      <c r="G188" s="123"/>
      <c r="H188" s="121" t="s">
        <v>21</v>
      </c>
      <c r="I188" s="122"/>
      <c r="J188" s="122"/>
      <c r="K188" s="122"/>
      <c r="L188" s="123"/>
      <c r="M188" s="3"/>
    </row>
    <row r="189" spans="1:13" ht="21" customHeight="1" x14ac:dyDescent="0.25">
      <c r="A189" s="149"/>
      <c r="B189" s="147"/>
      <c r="C189" s="7" t="s">
        <v>9</v>
      </c>
      <c r="D189" s="8" t="s">
        <v>10</v>
      </c>
      <c r="E189" s="8" t="s">
        <v>11</v>
      </c>
      <c r="F189" s="8" t="s">
        <v>12</v>
      </c>
      <c r="G189" s="9" t="s">
        <v>13</v>
      </c>
      <c r="H189" s="7" t="s">
        <v>9</v>
      </c>
      <c r="I189" s="8" t="s">
        <v>10</v>
      </c>
      <c r="J189" s="8" t="s">
        <v>11</v>
      </c>
      <c r="K189" s="8" t="s">
        <v>12</v>
      </c>
      <c r="L189" s="9" t="s">
        <v>13</v>
      </c>
      <c r="M189" s="3"/>
    </row>
    <row r="190" spans="1:13" ht="23.25" customHeight="1" x14ac:dyDescent="0.25">
      <c r="A190" s="114" t="s">
        <v>127</v>
      </c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6"/>
      <c r="M190" s="3"/>
    </row>
    <row r="191" spans="1:13" ht="23.25" customHeight="1" x14ac:dyDescent="0.25">
      <c r="A191" s="14" t="s">
        <v>141</v>
      </c>
      <c r="B191" s="83" t="s">
        <v>112</v>
      </c>
      <c r="C191" s="16">
        <v>30</v>
      </c>
      <c r="D191" s="15">
        <v>0.4</v>
      </c>
      <c r="E191" s="15">
        <v>0.05</v>
      </c>
      <c r="F191" s="15">
        <v>0.8</v>
      </c>
      <c r="G191" s="15">
        <v>6.5</v>
      </c>
      <c r="H191" s="16"/>
      <c r="I191" s="15"/>
      <c r="J191" s="15"/>
      <c r="K191" s="15"/>
      <c r="L191" s="15"/>
      <c r="M191" s="3"/>
    </row>
    <row r="192" spans="1:13" ht="22.5" customHeight="1" x14ac:dyDescent="0.25">
      <c r="A192" s="14" t="s">
        <v>79</v>
      </c>
      <c r="B192" s="15" t="s">
        <v>24</v>
      </c>
      <c r="C192" s="16">
        <v>50</v>
      </c>
      <c r="D192" s="15">
        <v>8.85</v>
      </c>
      <c r="E192" s="15">
        <v>4.8499999999999996</v>
      </c>
      <c r="F192" s="15">
        <v>8.5</v>
      </c>
      <c r="G192" s="15">
        <v>145.30000000000001</v>
      </c>
      <c r="H192" s="16"/>
      <c r="I192" s="15"/>
      <c r="J192" s="15"/>
      <c r="K192" s="15"/>
      <c r="L192" s="15"/>
      <c r="M192" s="3"/>
    </row>
    <row r="193" spans="1:13" ht="24.75" customHeight="1" x14ac:dyDescent="0.25">
      <c r="A193" s="14" t="s">
        <v>60</v>
      </c>
      <c r="B193" s="15" t="s">
        <v>59</v>
      </c>
      <c r="C193" s="16">
        <v>100</v>
      </c>
      <c r="D193" s="15">
        <v>2.4</v>
      </c>
      <c r="E193" s="15">
        <v>2.6</v>
      </c>
      <c r="F193" s="15">
        <v>23.8</v>
      </c>
      <c r="G193" s="15">
        <v>128</v>
      </c>
      <c r="H193" s="16"/>
      <c r="I193" s="15"/>
      <c r="J193" s="15"/>
      <c r="K193" s="15"/>
      <c r="L193" s="15"/>
      <c r="M193" s="3"/>
    </row>
    <row r="194" spans="1:13" ht="21" customHeight="1" x14ac:dyDescent="0.25">
      <c r="A194" s="14" t="s">
        <v>45</v>
      </c>
      <c r="B194" s="15" t="s">
        <v>147</v>
      </c>
      <c r="C194" s="16">
        <v>200</v>
      </c>
      <c r="D194" s="15">
        <v>0.2</v>
      </c>
      <c r="E194" s="15">
        <v>0</v>
      </c>
      <c r="F194" s="15">
        <v>14</v>
      </c>
      <c r="G194" s="15">
        <v>93</v>
      </c>
      <c r="H194" s="19"/>
      <c r="I194" s="15"/>
      <c r="J194" s="15"/>
      <c r="K194" s="15"/>
      <c r="L194" s="15"/>
      <c r="M194" s="3"/>
    </row>
    <row r="195" spans="1:13" ht="15" customHeight="1" x14ac:dyDescent="0.25">
      <c r="A195" s="18"/>
      <c r="B195" s="15" t="s">
        <v>88</v>
      </c>
      <c r="C195" s="16">
        <v>20</v>
      </c>
      <c r="D195" s="15">
        <v>1.6</v>
      </c>
      <c r="E195" s="15">
        <v>0.3</v>
      </c>
      <c r="F195" s="15">
        <v>10.6</v>
      </c>
      <c r="G195" s="15">
        <v>50.4</v>
      </c>
      <c r="H195" s="16"/>
      <c r="I195" s="15"/>
      <c r="J195" s="15"/>
      <c r="K195" s="15"/>
      <c r="L195" s="15"/>
      <c r="M195" s="34"/>
    </row>
    <row r="196" spans="1:13" ht="24.75" customHeight="1" x14ac:dyDescent="0.25">
      <c r="A196" s="78" t="s">
        <v>42</v>
      </c>
      <c r="B196" s="83" t="s">
        <v>89</v>
      </c>
      <c r="C196" s="16">
        <v>180</v>
      </c>
      <c r="D196" s="15">
        <v>0.8</v>
      </c>
      <c r="E196" s="15">
        <v>0.8</v>
      </c>
      <c r="F196" s="15">
        <v>17.600000000000001</v>
      </c>
      <c r="G196" s="15">
        <v>90</v>
      </c>
      <c r="H196" s="16"/>
      <c r="I196" s="15"/>
      <c r="J196" s="15"/>
      <c r="K196" s="15"/>
      <c r="L196" s="15"/>
      <c r="M196" s="34"/>
    </row>
    <row r="197" spans="1:13" ht="15" customHeight="1" x14ac:dyDescent="0.25">
      <c r="A197" s="18"/>
      <c r="B197" s="15" t="s">
        <v>15</v>
      </c>
      <c r="C197" s="20"/>
      <c r="D197" s="15">
        <f>SUM(D191:D196)</f>
        <v>14.25</v>
      </c>
      <c r="E197" s="15">
        <f>SUM(E191:E196)</f>
        <v>8.6</v>
      </c>
      <c r="F197" s="15">
        <f>SUM(F191:F196)</f>
        <v>75.300000000000011</v>
      </c>
      <c r="G197" s="15">
        <f>SUM(G191:G196)</f>
        <v>513.20000000000005</v>
      </c>
      <c r="H197" s="20"/>
      <c r="I197" s="15"/>
      <c r="J197" s="17"/>
      <c r="K197" s="35"/>
      <c r="L197" s="15"/>
      <c r="M197" s="34"/>
    </row>
    <row r="198" spans="1:13" ht="15" customHeight="1" x14ac:dyDescent="0.25">
      <c r="A198" s="18"/>
      <c r="B198" s="15"/>
      <c r="C198" s="20"/>
      <c r="D198" s="15"/>
      <c r="E198" s="15"/>
      <c r="F198" s="15"/>
      <c r="G198" s="56">
        <f>G197*65/G245</f>
        <v>23.481627481345907</v>
      </c>
      <c r="H198" s="20"/>
      <c r="I198" s="15"/>
      <c r="J198" s="17"/>
      <c r="K198" s="35"/>
      <c r="L198" s="15"/>
      <c r="M198" s="3"/>
    </row>
    <row r="199" spans="1:13" ht="15" customHeight="1" x14ac:dyDescent="0.25">
      <c r="A199" s="114" t="s">
        <v>130</v>
      </c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6"/>
      <c r="M199" s="3"/>
    </row>
    <row r="200" spans="1:13" ht="15" customHeight="1" x14ac:dyDescent="0.25">
      <c r="A200" s="107"/>
      <c r="B200" s="108"/>
      <c r="C200" s="108"/>
      <c r="D200" s="108" t="s">
        <v>108</v>
      </c>
      <c r="E200" s="108"/>
      <c r="F200" s="108"/>
      <c r="G200" s="108"/>
      <c r="H200" s="108"/>
      <c r="I200" s="108"/>
      <c r="J200" s="108" t="s">
        <v>21</v>
      </c>
      <c r="K200" s="108"/>
      <c r="L200" s="109"/>
      <c r="M200" s="3"/>
    </row>
    <row r="201" spans="1:13" ht="15" customHeight="1" x14ac:dyDescent="0.25">
      <c r="A201" s="14"/>
      <c r="B201" s="83"/>
      <c r="C201" s="16"/>
      <c r="D201" s="15"/>
      <c r="E201" s="15"/>
      <c r="F201" s="15"/>
      <c r="G201" s="15"/>
      <c r="H201" s="16"/>
      <c r="I201" s="15"/>
      <c r="J201" s="15"/>
      <c r="K201" s="15"/>
      <c r="L201" s="15"/>
      <c r="M201" s="3"/>
    </row>
    <row r="202" spans="1:13" ht="15" customHeight="1" x14ac:dyDescent="0.25">
      <c r="A202" s="14" t="s">
        <v>45</v>
      </c>
      <c r="B202" s="83" t="s">
        <v>154</v>
      </c>
      <c r="C202" s="16">
        <v>50</v>
      </c>
      <c r="D202" s="15">
        <v>4.13</v>
      </c>
      <c r="E202" s="15">
        <v>6.78</v>
      </c>
      <c r="F202" s="15">
        <v>2.4500000000000002</v>
      </c>
      <c r="G202" s="15">
        <v>87.33</v>
      </c>
      <c r="H202" s="16"/>
      <c r="I202" s="15"/>
      <c r="J202" s="15"/>
      <c r="K202" s="15"/>
      <c r="L202" s="15"/>
      <c r="M202" s="3"/>
    </row>
    <row r="203" spans="1:13" s="52" customFormat="1" ht="18.75" customHeight="1" x14ac:dyDescent="0.25">
      <c r="A203" s="14" t="s">
        <v>45</v>
      </c>
      <c r="B203" s="83" t="s">
        <v>155</v>
      </c>
      <c r="C203" s="16"/>
      <c r="D203" s="15"/>
      <c r="E203" s="15"/>
      <c r="F203" s="15"/>
      <c r="G203" s="15"/>
      <c r="H203" s="16">
        <v>70</v>
      </c>
      <c r="I203" s="15">
        <v>5.36</v>
      </c>
      <c r="J203" s="15">
        <v>8.5500000000000007</v>
      </c>
      <c r="K203" s="15">
        <v>3.71</v>
      </c>
      <c r="L203" s="15">
        <v>114.3</v>
      </c>
      <c r="M203" s="51"/>
    </row>
    <row r="204" spans="1:13" ht="24" customHeight="1" x14ac:dyDescent="0.25">
      <c r="A204" s="14" t="s">
        <v>79</v>
      </c>
      <c r="B204" s="15" t="s">
        <v>24</v>
      </c>
      <c r="C204" s="16">
        <v>75</v>
      </c>
      <c r="D204" s="15">
        <v>13.27</v>
      </c>
      <c r="E204" s="15">
        <v>7.27</v>
      </c>
      <c r="F204" s="15">
        <v>9.75</v>
      </c>
      <c r="G204" s="15">
        <v>217.95</v>
      </c>
      <c r="H204" s="16">
        <v>80</v>
      </c>
      <c r="I204" s="15">
        <v>14.16</v>
      </c>
      <c r="J204" s="15">
        <v>7.76</v>
      </c>
      <c r="K204" s="15">
        <v>10.4</v>
      </c>
      <c r="L204" s="15">
        <v>232.48</v>
      </c>
      <c r="M204" s="3"/>
    </row>
    <row r="205" spans="1:13" ht="27" customHeight="1" x14ac:dyDescent="0.25">
      <c r="A205" s="79" t="s">
        <v>45</v>
      </c>
      <c r="B205" s="83" t="s">
        <v>226</v>
      </c>
      <c r="C205" s="16">
        <v>100</v>
      </c>
      <c r="D205" s="15">
        <v>2.8</v>
      </c>
      <c r="E205" s="15">
        <v>10.5</v>
      </c>
      <c r="F205" s="15">
        <v>23.6</v>
      </c>
      <c r="G205" s="15">
        <v>175.8</v>
      </c>
      <c r="H205" s="16">
        <v>150</v>
      </c>
      <c r="I205" s="15">
        <v>4.2</v>
      </c>
      <c r="J205" s="15">
        <v>15.75</v>
      </c>
      <c r="K205" s="15">
        <v>35.4</v>
      </c>
      <c r="L205" s="15">
        <v>273.7</v>
      </c>
      <c r="M205" s="3"/>
    </row>
    <row r="206" spans="1:13" ht="15" customHeight="1" x14ac:dyDescent="0.25">
      <c r="A206" s="14" t="s">
        <v>45</v>
      </c>
      <c r="B206" s="15" t="s">
        <v>148</v>
      </c>
      <c r="C206" s="16">
        <v>200</v>
      </c>
      <c r="D206" s="15">
        <v>0.2</v>
      </c>
      <c r="E206" s="15">
        <v>0</v>
      </c>
      <c r="F206" s="15">
        <v>14</v>
      </c>
      <c r="G206" s="15">
        <v>93</v>
      </c>
      <c r="H206" s="16">
        <v>200</v>
      </c>
      <c r="I206" s="15">
        <v>0.2</v>
      </c>
      <c r="J206" s="15">
        <v>0</v>
      </c>
      <c r="K206" s="15">
        <v>14</v>
      </c>
      <c r="L206" s="15">
        <v>58</v>
      </c>
      <c r="M206" s="3"/>
    </row>
    <row r="207" spans="1:13" ht="15" customHeight="1" x14ac:dyDescent="0.25">
      <c r="A207" s="18"/>
      <c r="B207" s="15" t="s">
        <v>88</v>
      </c>
      <c r="C207" s="16">
        <v>20</v>
      </c>
      <c r="D207" s="15">
        <v>1.6</v>
      </c>
      <c r="E207" s="15">
        <v>0.3</v>
      </c>
      <c r="F207" s="15">
        <v>10.6</v>
      </c>
      <c r="G207" s="15">
        <v>50.4</v>
      </c>
      <c r="H207" s="16">
        <v>20</v>
      </c>
      <c r="I207" s="15">
        <v>1.6</v>
      </c>
      <c r="J207" s="15">
        <v>0.3</v>
      </c>
      <c r="K207" s="15">
        <v>10.6</v>
      </c>
      <c r="L207" s="15">
        <v>50.4</v>
      </c>
      <c r="M207" s="3"/>
    </row>
    <row r="208" spans="1:13" ht="24.75" customHeight="1" x14ac:dyDescent="0.25">
      <c r="A208" s="78" t="s">
        <v>42</v>
      </c>
      <c r="B208" s="83" t="s">
        <v>89</v>
      </c>
      <c r="C208" s="16">
        <v>180</v>
      </c>
      <c r="D208" s="15">
        <v>0.8</v>
      </c>
      <c r="E208" s="15">
        <v>0.8</v>
      </c>
      <c r="F208" s="15">
        <v>17.600000000000001</v>
      </c>
      <c r="G208" s="15">
        <v>90</v>
      </c>
      <c r="H208" s="16">
        <v>180</v>
      </c>
      <c r="I208" s="15">
        <v>0.8</v>
      </c>
      <c r="J208" s="15">
        <v>0.8</v>
      </c>
      <c r="K208" s="15">
        <v>17.600000000000001</v>
      </c>
      <c r="L208" s="15">
        <v>90</v>
      </c>
      <c r="M208" s="3"/>
    </row>
    <row r="209" spans="1:13" ht="24.75" customHeight="1" x14ac:dyDescent="0.25">
      <c r="A209" s="18"/>
      <c r="B209" s="15" t="s">
        <v>15</v>
      </c>
      <c r="C209" s="20"/>
      <c r="D209" s="15">
        <f>SUM(D201:D208)</f>
        <v>22.8</v>
      </c>
      <c r="E209" s="15">
        <f>SUM(E201:E208)</f>
        <v>25.650000000000002</v>
      </c>
      <c r="F209" s="15">
        <f>SUM(F201:F208)</f>
        <v>78</v>
      </c>
      <c r="G209" s="15">
        <f>SUM(G201:G208)</f>
        <v>714.4799999999999</v>
      </c>
      <c r="H209" s="20"/>
      <c r="I209" s="15">
        <f>SUM(I203:I208)</f>
        <v>26.32</v>
      </c>
      <c r="J209" s="17">
        <f>SUM(J203:J208)</f>
        <v>33.159999999999997</v>
      </c>
      <c r="K209" s="35">
        <f>SUM(K203:K208)</f>
        <v>91.710000000000008</v>
      </c>
      <c r="L209" s="15">
        <f>SUM(L203:L208)</f>
        <v>818.88</v>
      </c>
      <c r="M209" s="3"/>
    </row>
    <row r="210" spans="1:13" ht="25.5" customHeight="1" x14ac:dyDescent="0.25">
      <c r="A210" s="18"/>
      <c r="B210" s="15"/>
      <c r="C210" s="20"/>
      <c r="D210" s="15"/>
      <c r="E210" s="15"/>
      <c r="F210" s="15"/>
      <c r="G210" s="56"/>
      <c r="H210" s="20"/>
      <c r="I210" s="15"/>
      <c r="J210" s="17"/>
      <c r="K210" s="35"/>
      <c r="L210" s="15"/>
      <c r="M210" s="3"/>
    </row>
    <row r="211" spans="1:13" ht="22.5" customHeight="1" x14ac:dyDescent="0.25">
      <c r="A211" s="114" t="s">
        <v>132</v>
      </c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6"/>
      <c r="M211" s="3"/>
    </row>
    <row r="212" spans="1:13" ht="22.5" customHeight="1" x14ac:dyDescent="0.25">
      <c r="A212" s="107"/>
      <c r="B212" s="108"/>
      <c r="C212" s="108"/>
      <c r="D212" s="108" t="s">
        <v>108</v>
      </c>
      <c r="E212" s="108"/>
      <c r="F212" s="108"/>
      <c r="G212" s="108"/>
      <c r="H212" s="108"/>
      <c r="I212" s="108"/>
      <c r="J212" s="108" t="s">
        <v>21</v>
      </c>
      <c r="K212" s="108"/>
      <c r="L212" s="109"/>
      <c r="M212" s="3"/>
    </row>
    <row r="213" spans="1:13" ht="15" customHeight="1" x14ac:dyDescent="0.25">
      <c r="A213" s="14" t="s">
        <v>45</v>
      </c>
      <c r="B213" s="15" t="s">
        <v>156</v>
      </c>
      <c r="C213" s="16">
        <v>50</v>
      </c>
      <c r="D213" s="15">
        <v>4.13</v>
      </c>
      <c r="E213" s="15">
        <v>6.78</v>
      </c>
      <c r="F213" s="15">
        <v>2.4500000000000002</v>
      </c>
      <c r="G213" s="15">
        <v>87.33</v>
      </c>
      <c r="H213" s="16"/>
      <c r="I213" s="15"/>
      <c r="J213" s="15"/>
      <c r="K213" s="15"/>
      <c r="L213" s="15"/>
      <c r="M213" s="3"/>
    </row>
    <row r="214" spans="1:13" ht="15" customHeight="1" x14ac:dyDescent="0.25">
      <c r="A214" s="14" t="s">
        <v>45</v>
      </c>
      <c r="B214" s="15" t="s">
        <v>157</v>
      </c>
      <c r="C214" s="16"/>
      <c r="D214" s="15"/>
      <c r="E214" s="15"/>
      <c r="F214" s="15"/>
      <c r="G214" s="15"/>
      <c r="H214" s="16">
        <v>50</v>
      </c>
      <c r="I214" s="15">
        <v>4.13</v>
      </c>
      <c r="J214" s="15">
        <v>6.78</v>
      </c>
      <c r="K214" s="15">
        <v>2.4500000000000002</v>
      </c>
      <c r="L214" s="15">
        <v>87.34</v>
      </c>
      <c r="M214" s="3"/>
    </row>
    <row r="215" spans="1:13" ht="25.5" customHeight="1" x14ac:dyDescent="0.25">
      <c r="A215" s="14" t="s">
        <v>44</v>
      </c>
      <c r="B215" s="15" t="s">
        <v>37</v>
      </c>
      <c r="C215" s="16">
        <v>200</v>
      </c>
      <c r="D215" s="15">
        <v>3.6</v>
      </c>
      <c r="E215" s="15">
        <v>4.8</v>
      </c>
      <c r="F215" s="15">
        <v>17.600000000000001</v>
      </c>
      <c r="G215" s="15">
        <v>128</v>
      </c>
      <c r="H215" s="16">
        <v>200</v>
      </c>
      <c r="I215" s="15">
        <v>3.6</v>
      </c>
      <c r="J215" s="15">
        <v>4.8</v>
      </c>
      <c r="K215" s="15">
        <v>17.600000000000001</v>
      </c>
      <c r="L215" s="15">
        <v>128</v>
      </c>
      <c r="M215" s="3"/>
    </row>
    <row r="216" spans="1:13" ht="24.75" customHeight="1" x14ac:dyDescent="0.25">
      <c r="A216" s="14" t="s">
        <v>79</v>
      </c>
      <c r="B216" s="15" t="s">
        <v>24</v>
      </c>
      <c r="C216" s="16">
        <v>50</v>
      </c>
      <c r="D216" s="15">
        <v>8.84</v>
      </c>
      <c r="E216" s="15">
        <v>4.84</v>
      </c>
      <c r="F216" s="15">
        <v>6.5</v>
      </c>
      <c r="G216" s="15">
        <v>145.30000000000001</v>
      </c>
      <c r="H216" s="16">
        <v>75</v>
      </c>
      <c r="I216" s="15">
        <v>13.26</v>
      </c>
      <c r="J216" s="15">
        <v>7.26</v>
      </c>
      <c r="K216" s="15">
        <v>9.75</v>
      </c>
      <c r="L216" s="15">
        <v>217.95</v>
      </c>
      <c r="M216" s="3"/>
    </row>
    <row r="217" spans="1:13" ht="24.75" customHeight="1" x14ac:dyDescent="0.25">
      <c r="A217" s="79" t="s">
        <v>45</v>
      </c>
      <c r="B217" s="83" t="s">
        <v>226</v>
      </c>
      <c r="C217" s="16">
        <v>100</v>
      </c>
      <c r="D217" s="15">
        <v>2.8</v>
      </c>
      <c r="E217" s="15">
        <v>10.5</v>
      </c>
      <c r="F217" s="15">
        <v>23.6</v>
      </c>
      <c r="G217" s="15">
        <v>175.8</v>
      </c>
      <c r="H217" s="16">
        <v>150</v>
      </c>
      <c r="I217" s="15">
        <v>4.2</v>
      </c>
      <c r="J217" s="15">
        <v>15.75</v>
      </c>
      <c r="K217" s="15">
        <v>35.4</v>
      </c>
      <c r="L217" s="15">
        <v>273.7</v>
      </c>
      <c r="M217" s="3"/>
    </row>
    <row r="218" spans="1:13" ht="15" customHeight="1" x14ac:dyDescent="0.25">
      <c r="A218" s="14" t="s">
        <v>45</v>
      </c>
      <c r="B218" s="15" t="s">
        <v>150</v>
      </c>
      <c r="C218" s="16">
        <v>200</v>
      </c>
      <c r="D218" s="15">
        <v>0.2</v>
      </c>
      <c r="E218" s="15">
        <v>0</v>
      </c>
      <c r="F218" s="15">
        <v>14</v>
      </c>
      <c r="G218" s="15">
        <v>93</v>
      </c>
      <c r="H218" s="19">
        <v>200</v>
      </c>
      <c r="I218" s="15">
        <v>0.2</v>
      </c>
      <c r="J218" s="15">
        <v>0</v>
      </c>
      <c r="K218" s="15">
        <v>14</v>
      </c>
      <c r="L218" s="15">
        <v>58</v>
      </c>
      <c r="M218" s="3"/>
    </row>
    <row r="219" spans="1:13" ht="15" customHeight="1" x14ac:dyDescent="0.25">
      <c r="A219" s="18"/>
      <c r="B219" s="15" t="s">
        <v>88</v>
      </c>
      <c r="C219" s="16">
        <v>20</v>
      </c>
      <c r="D219" s="15">
        <v>1.6</v>
      </c>
      <c r="E219" s="15">
        <v>0.3</v>
      </c>
      <c r="F219" s="15">
        <v>10.6</v>
      </c>
      <c r="G219" s="15">
        <v>50.4</v>
      </c>
      <c r="H219" s="16">
        <v>20</v>
      </c>
      <c r="I219" s="15">
        <v>1.6</v>
      </c>
      <c r="J219" s="15">
        <v>0.3</v>
      </c>
      <c r="K219" s="15">
        <v>10.6</v>
      </c>
      <c r="L219" s="15">
        <v>50.4</v>
      </c>
      <c r="M219" s="3"/>
    </row>
    <row r="220" spans="1:13" ht="32.25" customHeight="1" x14ac:dyDescent="0.25">
      <c r="A220" s="18" t="s">
        <v>42</v>
      </c>
      <c r="B220" s="15" t="s">
        <v>149</v>
      </c>
      <c r="C220" s="16">
        <v>180</v>
      </c>
      <c r="D220" s="15">
        <v>0.8</v>
      </c>
      <c r="E220" s="15">
        <v>0.8</v>
      </c>
      <c r="F220" s="15">
        <v>17.600000000000001</v>
      </c>
      <c r="G220" s="15">
        <v>90</v>
      </c>
      <c r="H220" s="16">
        <v>180</v>
      </c>
      <c r="I220" s="15">
        <v>0.8</v>
      </c>
      <c r="J220" s="15">
        <v>0.8</v>
      </c>
      <c r="K220" s="15">
        <v>17.600000000000001</v>
      </c>
      <c r="L220" s="15">
        <v>90</v>
      </c>
      <c r="M220" s="3"/>
    </row>
    <row r="221" spans="1:13" ht="23.25" customHeight="1" x14ac:dyDescent="0.25">
      <c r="A221" s="18"/>
      <c r="B221" s="15" t="s">
        <v>15</v>
      </c>
      <c r="C221" s="20"/>
      <c r="D221" s="15">
        <f>SUM(D213:D220)</f>
        <v>21.970000000000002</v>
      </c>
      <c r="E221" s="15">
        <f>SUM(E213:E220)</f>
        <v>28.020000000000003</v>
      </c>
      <c r="F221" s="15">
        <f>SUM(F213:F220)</f>
        <v>92.35</v>
      </c>
      <c r="G221" s="15">
        <f>SUM(G213:G220)</f>
        <v>769.83</v>
      </c>
      <c r="H221" s="20"/>
      <c r="I221" s="15">
        <f>SUM(I211:I220)</f>
        <v>27.790000000000003</v>
      </c>
      <c r="J221" s="15">
        <f>SUM(J211:J220)</f>
        <v>35.69</v>
      </c>
      <c r="K221" s="15">
        <f>SUM(K211:K220)</f>
        <v>107.4</v>
      </c>
      <c r="L221" s="15">
        <f>SUM(L211:L220)</f>
        <v>905.39</v>
      </c>
      <c r="M221" s="3"/>
    </row>
    <row r="222" spans="1:13" ht="15" customHeight="1" x14ac:dyDescent="0.25">
      <c r="A222" s="114" t="s">
        <v>29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6"/>
      <c r="M222" s="3"/>
    </row>
    <row r="223" spans="1:13" ht="29.25" customHeight="1" x14ac:dyDescent="0.25">
      <c r="A223" s="79" t="s">
        <v>142</v>
      </c>
      <c r="B223" s="81" t="s">
        <v>143</v>
      </c>
      <c r="C223" s="12">
        <v>80</v>
      </c>
      <c r="D223" s="11">
        <v>1.2</v>
      </c>
      <c r="E223" s="11">
        <v>5.2</v>
      </c>
      <c r="F223" s="11">
        <v>10.9</v>
      </c>
      <c r="G223" s="11">
        <v>94</v>
      </c>
      <c r="H223" s="12"/>
      <c r="I223" s="11"/>
      <c r="J223" s="11"/>
      <c r="K223" s="11"/>
      <c r="L223" s="11"/>
      <c r="M223" s="3"/>
    </row>
    <row r="224" spans="1:13" ht="30" customHeight="1" x14ac:dyDescent="0.25">
      <c r="A224" s="79" t="s">
        <v>44</v>
      </c>
      <c r="B224" s="81" t="s">
        <v>37</v>
      </c>
      <c r="C224" s="12">
        <v>200</v>
      </c>
      <c r="D224" s="11">
        <v>3.6</v>
      </c>
      <c r="E224" s="11">
        <v>4.8</v>
      </c>
      <c r="F224" s="11">
        <v>17.600000000000001</v>
      </c>
      <c r="G224" s="11">
        <v>128</v>
      </c>
      <c r="H224" s="12"/>
      <c r="I224" s="11"/>
      <c r="J224" s="11"/>
      <c r="K224" s="11"/>
      <c r="L224" s="11"/>
      <c r="M224" s="3"/>
    </row>
    <row r="225" spans="1:13" ht="21.75" customHeight="1" x14ac:dyDescent="0.25">
      <c r="A225" s="79" t="s">
        <v>81</v>
      </c>
      <c r="B225" s="81" t="s">
        <v>77</v>
      </c>
      <c r="C225" s="19" t="s">
        <v>78</v>
      </c>
      <c r="D225" s="15">
        <v>13.3</v>
      </c>
      <c r="E225" s="15">
        <v>21.3</v>
      </c>
      <c r="F225" s="15">
        <v>28.9</v>
      </c>
      <c r="G225" s="15">
        <v>279</v>
      </c>
      <c r="H225" s="19"/>
      <c r="I225" s="15"/>
      <c r="J225" s="15"/>
      <c r="K225" s="15"/>
      <c r="L225" s="15"/>
      <c r="M225" s="3"/>
    </row>
    <row r="226" spans="1:13" ht="27.75" customHeight="1" x14ac:dyDescent="0.25">
      <c r="A226" s="79" t="s">
        <v>45</v>
      </c>
      <c r="B226" s="81" t="s">
        <v>144</v>
      </c>
      <c r="C226" s="16">
        <v>200</v>
      </c>
      <c r="D226" s="17">
        <v>0.18</v>
      </c>
      <c r="E226" s="17">
        <v>0.12</v>
      </c>
      <c r="F226" s="17">
        <v>16.5</v>
      </c>
      <c r="G226" s="17">
        <v>90</v>
      </c>
      <c r="H226" s="16"/>
      <c r="I226" s="17"/>
      <c r="J226" s="17"/>
      <c r="K226" s="17"/>
      <c r="L226" s="17"/>
      <c r="M226" s="3"/>
    </row>
    <row r="227" spans="1:13" ht="22.5" customHeight="1" x14ac:dyDescent="0.25">
      <c r="A227" s="18"/>
      <c r="B227" s="83" t="s">
        <v>88</v>
      </c>
      <c r="C227" s="16">
        <v>30</v>
      </c>
      <c r="D227" s="15">
        <v>2.2999999999999998</v>
      </c>
      <c r="E227" s="15">
        <v>0.4</v>
      </c>
      <c r="F227" s="15">
        <v>15.9</v>
      </c>
      <c r="G227" s="15">
        <v>75.599999999999994</v>
      </c>
      <c r="H227" s="16"/>
      <c r="I227" s="15"/>
      <c r="J227" s="15"/>
      <c r="K227" s="15"/>
      <c r="L227" s="15"/>
      <c r="M227" s="3"/>
    </row>
    <row r="228" spans="1:13" ht="30.75" customHeight="1" x14ac:dyDescent="0.25">
      <c r="A228" s="18"/>
      <c r="B228" s="15" t="s">
        <v>15</v>
      </c>
      <c r="C228" s="20"/>
      <c r="D228" s="15">
        <f>SUM(D223:D227)</f>
        <v>20.580000000000002</v>
      </c>
      <c r="E228" s="15">
        <f>SUM(E223:E227)</f>
        <v>31.82</v>
      </c>
      <c r="F228" s="15">
        <f>SUM(F223:F227)</f>
        <v>89.800000000000011</v>
      </c>
      <c r="G228" s="15">
        <f>SUM(G223:G227)</f>
        <v>666.6</v>
      </c>
      <c r="H228" s="20"/>
      <c r="I228" s="15">
        <f>SUM(I223:I226)</f>
        <v>0</v>
      </c>
      <c r="J228" s="15">
        <f>SUM(J223:J226)</f>
        <v>0</v>
      </c>
      <c r="K228" s="15">
        <f>SUM(K223:K226)</f>
        <v>0</v>
      </c>
      <c r="L228" s="15">
        <f>SUM(L223:L226)</f>
        <v>0</v>
      </c>
      <c r="M228" s="3"/>
    </row>
    <row r="229" spans="1:13" ht="15" customHeight="1" x14ac:dyDescent="0.25">
      <c r="A229" s="18"/>
      <c r="B229" s="15"/>
      <c r="C229" s="20"/>
      <c r="D229" s="15"/>
      <c r="E229" s="15"/>
      <c r="F229" s="15"/>
      <c r="G229" s="56">
        <f>G228*65/G245</f>
        <v>30.500492749542445</v>
      </c>
      <c r="H229" s="20"/>
      <c r="I229" s="15"/>
      <c r="J229" s="15"/>
      <c r="K229" s="15"/>
      <c r="L229" s="15"/>
      <c r="M229" s="3"/>
    </row>
    <row r="230" spans="1:13" ht="23.25" customHeight="1" x14ac:dyDescent="0.25">
      <c r="A230" s="114" t="s">
        <v>106</v>
      </c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6"/>
      <c r="M230" s="3"/>
    </row>
    <row r="231" spans="1:13" ht="22.5" customHeight="1" x14ac:dyDescent="0.25">
      <c r="A231" s="14" t="s">
        <v>111</v>
      </c>
      <c r="B231" s="11" t="s">
        <v>112</v>
      </c>
      <c r="C231" s="12">
        <v>30</v>
      </c>
      <c r="D231" s="11">
        <v>0.4</v>
      </c>
      <c r="E231" s="11">
        <v>0.05</v>
      </c>
      <c r="F231" s="11">
        <v>0.8</v>
      </c>
      <c r="G231" s="11">
        <v>6.5</v>
      </c>
      <c r="H231" s="12"/>
      <c r="I231" s="11"/>
      <c r="J231" s="11"/>
      <c r="K231" s="11"/>
      <c r="L231" s="11"/>
      <c r="M231" s="3"/>
    </row>
    <row r="232" spans="1:13" ht="27" customHeight="1" x14ac:dyDescent="0.25">
      <c r="A232" s="14" t="s">
        <v>44</v>
      </c>
      <c r="B232" s="11" t="s">
        <v>37</v>
      </c>
      <c r="C232" s="12">
        <v>200</v>
      </c>
      <c r="D232" s="11">
        <v>3.6</v>
      </c>
      <c r="E232" s="11">
        <v>4.8</v>
      </c>
      <c r="F232" s="11">
        <v>17.600000000000001</v>
      </c>
      <c r="G232" s="11">
        <v>128</v>
      </c>
      <c r="H232" s="12"/>
      <c r="I232" s="11"/>
      <c r="J232" s="11"/>
      <c r="K232" s="11"/>
      <c r="L232" s="11"/>
      <c r="M232" s="3"/>
    </row>
    <row r="233" spans="1:13" ht="26.25" customHeight="1" x14ac:dyDescent="0.25">
      <c r="A233" s="14" t="s">
        <v>79</v>
      </c>
      <c r="B233" s="11" t="s">
        <v>24</v>
      </c>
      <c r="C233" s="19">
        <v>75</v>
      </c>
      <c r="D233" s="15">
        <v>13.27</v>
      </c>
      <c r="E233" s="15">
        <v>7.27</v>
      </c>
      <c r="F233" s="15">
        <v>9.75</v>
      </c>
      <c r="G233" s="15">
        <v>217.95</v>
      </c>
      <c r="H233" s="19"/>
      <c r="I233" s="15"/>
      <c r="J233" s="15"/>
      <c r="K233" s="15"/>
      <c r="L233" s="15"/>
      <c r="M233" s="3"/>
    </row>
    <row r="234" spans="1:13" ht="22.5" customHeight="1" x14ac:dyDescent="0.25">
      <c r="A234" s="14" t="s">
        <v>60</v>
      </c>
      <c r="B234" s="81" t="s">
        <v>227</v>
      </c>
      <c r="C234" s="16">
        <v>100</v>
      </c>
      <c r="D234" s="17">
        <v>2.1</v>
      </c>
      <c r="E234" s="17">
        <v>3.3</v>
      </c>
      <c r="F234" s="17">
        <v>13.4</v>
      </c>
      <c r="G234" s="17">
        <v>92</v>
      </c>
      <c r="H234" s="16"/>
      <c r="I234" s="17"/>
      <c r="J234" s="17"/>
      <c r="K234" s="17"/>
      <c r="L234" s="17"/>
      <c r="M234" s="3"/>
    </row>
    <row r="235" spans="1:13" ht="15" customHeight="1" x14ac:dyDescent="0.25">
      <c r="A235" s="33" t="s">
        <v>45</v>
      </c>
      <c r="B235" s="11" t="s">
        <v>150</v>
      </c>
      <c r="C235" s="12">
        <v>200</v>
      </c>
      <c r="D235" s="11">
        <v>0.2</v>
      </c>
      <c r="E235" s="11">
        <v>0</v>
      </c>
      <c r="F235" s="11">
        <v>14</v>
      </c>
      <c r="G235" s="11">
        <v>93</v>
      </c>
      <c r="H235" s="12"/>
      <c r="I235" s="11"/>
      <c r="J235" s="11"/>
      <c r="K235" s="11"/>
      <c r="L235" s="11"/>
      <c r="M235" s="3"/>
    </row>
    <row r="236" spans="1:13" ht="15" customHeight="1" x14ac:dyDescent="0.25">
      <c r="A236" s="33"/>
      <c r="B236" s="11" t="s">
        <v>88</v>
      </c>
      <c r="C236" s="12">
        <v>20</v>
      </c>
      <c r="D236" s="11">
        <v>1.6</v>
      </c>
      <c r="E236" s="11">
        <v>0.3</v>
      </c>
      <c r="F236" s="11">
        <v>10.6</v>
      </c>
      <c r="G236" s="11">
        <v>50.4</v>
      </c>
      <c r="H236" s="12"/>
      <c r="I236" s="11"/>
      <c r="J236" s="11"/>
      <c r="K236" s="11"/>
      <c r="L236" s="11"/>
      <c r="M236" s="3"/>
    </row>
    <row r="237" spans="1:13" ht="31.5" customHeight="1" x14ac:dyDescent="0.25">
      <c r="A237" s="18" t="s">
        <v>42</v>
      </c>
      <c r="B237" s="15" t="s">
        <v>89</v>
      </c>
      <c r="C237" s="16">
        <v>180</v>
      </c>
      <c r="D237" s="15">
        <v>0.8</v>
      </c>
      <c r="E237" s="15">
        <v>0.8</v>
      </c>
      <c r="F237" s="15">
        <v>17.600000000000001</v>
      </c>
      <c r="G237" s="15">
        <v>90</v>
      </c>
      <c r="H237" s="16"/>
      <c r="I237" s="15"/>
      <c r="J237" s="15"/>
      <c r="K237" s="15"/>
      <c r="L237" s="15"/>
      <c r="M237" s="3"/>
    </row>
    <row r="238" spans="1:13" ht="27" customHeight="1" x14ac:dyDescent="0.25">
      <c r="A238" s="18"/>
      <c r="B238" s="15" t="s">
        <v>15</v>
      </c>
      <c r="C238" s="20"/>
      <c r="D238" s="15">
        <f>SUM(D231:D237)</f>
        <v>21.970000000000002</v>
      </c>
      <c r="E238" s="15">
        <f>SUM(E231:E237)</f>
        <v>16.52</v>
      </c>
      <c r="F238" s="15">
        <f>SUM(F231:F237)</f>
        <v>83.75</v>
      </c>
      <c r="G238" s="15">
        <f>SUM(G231:G237)</f>
        <v>677.85</v>
      </c>
      <c r="H238" s="20"/>
      <c r="I238" s="15">
        <f>SUM(I231:I237)</f>
        <v>0</v>
      </c>
      <c r="J238" s="15">
        <f>SUM(J231:J237)</f>
        <v>0</v>
      </c>
      <c r="K238" s="15">
        <f>SUM(K231:K237)</f>
        <v>0</v>
      </c>
      <c r="L238" s="15">
        <f>SUM(L231:L237)</f>
        <v>0</v>
      </c>
      <c r="M238" s="3"/>
    </row>
    <row r="239" spans="1:13" ht="15" customHeight="1" x14ac:dyDescent="0.25">
      <c r="A239" s="114" t="s">
        <v>30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6"/>
      <c r="M239" s="3"/>
    </row>
    <row r="240" spans="1:13" ht="21.75" customHeight="1" x14ac:dyDescent="0.25">
      <c r="A240" s="82" t="s">
        <v>146</v>
      </c>
      <c r="B240" s="81" t="s">
        <v>217</v>
      </c>
      <c r="C240" s="31" t="s">
        <v>145</v>
      </c>
      <c r="D240" s="11">
        <v>9.6</v>
      </c>
      <c r="E240" s="11">
        <v>8.58</v>
      </c>
      <c r="F240" s="11">
        <v>20.5</v>
      </c>
      <c r="G240" s="11">
        <v>177.8</v>
      </c>
      <c r="H240" s="12">
        <v>70</v>
      </c>
      <c r="I240" s="11">
        <v>11.2</v>
      </c>
      <c r="J240" s="11">
        <v>10</v>
      </c>
      <c r="K240" s="11">
        <v>23.9</v>
      </c>
      <c r="L240" s="11">
        <v>207.4</v>
      </c>
      <c r="M240" s="3"/>
    </row>
    <row r="241" spans="1:13" ht="25.5" customHeight="1" x14ac:dyDescent="0.25">
      <c r="A241" s="82" t="s">
        <v>64</v>
      </c>
      <c r="B241" s="81" t="s">
        <v>65</v>
      </c>
      <c r="C241" s="12">
        <v>150</v>
      </c>
      <c r="D241" s="11">
        <v>1.1299999999999999</v>
      </c>
      <c r="E241" s="11">
        <v>1.05</v>
      </c>
      <c r="F241" s="11">
        <v>16.899999999999999</v>
      </c>
      <c r="G241" s="11">
        <v>63</v>
      </c>
      <c r="H241" s="97"/>
      <c r="I241" s="11"/>
      <c r="J241" s="11"/>
      <c r="K241" s="11"/>
      <c r="L241" s="11"/>
      <c r="M241" s="3"/>
    </row>
    <row r="242" spans="1:13" ht="27.75" customHeight="1" x14ac:dyDescent="0.25">
      <c r="A242" s="82" t="s">
        <v>41</v>
      </c>
      <c r="B242" s="81" t="s">
        <v>14</v>
      </c>
      <c r="C242" s="12"/>
      <c r="D242" s="11"/>
      <c r="E242" s="11"/>
      <c r="F242" s="11"/>
      <c r="G242" s="11"/>
      <c r="H242" s="12">
        <v>200</v>
      </c>
      <c r="I242" s="11">
        <v>0.2</v>
      </c>
      <c r="J242" s="11">
        <v>0.04</v>
      </c>
      <c r="K242" s="11">
        <v>10</v>
      </c>
      <c r="L242" s="11">
        <v>41</v>
      </c>
      <c r="M242" s="3"/>
    </row>
    <row r="243" spans="1:13" ht="22.5" customHeight="1" x14ac:dyDescent="0.25">
      <c r="A243" s="15"/>
      <c r="B243" s="15" t="s">
        <v>15</v>
      </c>
      <c r="C243" s="15"/>
      <c r="D243" s="15">
        <f>SUM(D240:D242)</f>
        <v>10.73</v>
      </c>
      <c r="E243" s="15">
        <f>SUM(E240:E242)</f>
        <v>9.6300000000000008</v>
      </c>
      <c r="F243" s="15">
        <f>SUM(F240:F242)</f>
        <v>37.4</v>
      </c>
      <c r="G243" s="15">
        <v>240.8</v>
      </c>
      <c r="H243" s="20"/>
      <c r="I243" s="15">
        <f>SUM(I240:I242)</f>
        <v>11.399999999999999</v>
      </c>
      <c r="J243" s="15">
        <f>SUM(J240:J242)</f>
        <v>10.039999999999999</v>
      </c>
      <c r="K243" s="15">
        <f>SUM(K240:K242)</f>
        <v>33.9</v>
      </c>
      <c r="L243" s="15">
        <f>SUM(L240:L242)</f>
        <v>248.4</v>
      </c>
      <c r="M243" s="3"/>
    </row>
    <row r="244" spans="1:13" ht="22.5" customHeight="1" x14ac:dyDescent="0.25">
      <c r="A244" s="61"/>
      <c r="B244" s="60"/>
      <c r="C244" s="15"/>
      <c r="D244" s="15"/>
      <c r="E244" s="15"/>
      <c r="F244" s="15"/>
      <c r="G244" s="56">
        <f>G243*65/G245</f>
        <v>11.017879769111643</v>
      </c>
      <c r="H244" s="20"/>
      <c r="I244" s="15"/>
      <c r="J244" s="15"/>
      <c r="K244" s="15"/>
      <c r="L244" s="15"/>
      <c r="M244" s="3"/>
    </row>
    <row r="245" spans="1:13" ht="26.25" customHeight="1" x14ac:dyDescent="0.25">
      <c r="A245" s="117" t="s">
        <v>18</v>
      </c>
      <c r="B245" s="118"/>
      <c r="C245" s="15"/>
      <c r="D245" s="15">
        <f>D197+D228+D243</f>
        <v>45.56</v>
      </c>
      <c r="E245" s="15">
        <f>E197+E228+E243</f>
        <v>50.050000000000004</v>
      </c>
      <c r="F245" s="15">
        <f>F197+F228+F243</f>
        <v>202.50000000000003</v>
      </c>
      <c r="G245" s="15">
        <f>G197+G228+G243</f>
        <v>1420.6000000000001</v>
      </c>
      <c r="H245" s="15"/>
      <c r="I245" s="15"/>
      <c r="J245" s="15"/>
      <c r="K245" s="15"/>
      <c r="L245" s="15"/>
      <c r="M245" s="3"/>
    </row>
    <row r="246" spans="1:13" ht="15" customHeight="1" x14ac:dyDescent="0.25">
      <c r="A246" s="119"/>
      <c r="B246" s="120"/>
      <c r="C246" s="48"/>
      <c r="D246" s="50">
        <f>D245*4/G245*100</f>
        <v>12.828382373644938</v>
      </c>
      <c r="E246" s="50">
        <f>E245*9/G245*100</f>
        <v>31.708433056455021</v>
      </c>
      <c r="F246" s="50">
        <v>55.64</v>
      </c>
      <c r="G246" s="48"/>
      <c r="H246" s="48"/>
      <c r="I246" s="48"/>
      <c r="J246" s="63"/>
      <c r="K246" s="63"/>
      <c r="L246" s="48"/>
      <c r="M246" s="3"/>
    </row>
    <row r="247" spans="1:13" ht="15" customHeight="1" x14ac:dyDescent="0.25">
      <c r="A247" s="36"/>
      <c r="B247" s="36"/>
      <c r="C247" s="27"/>
      <c r="D247" s="27"/>
      <c r="E247" s="27"/>
      <c r="F247" s="27"/>
      <c r="G247" s="27"/>
      <c r="H247" s="27"/>
      <c r="I247" s="27"/>
      <c r="J247" s="39"/>
      <c r="K247" s="39"/>
      <c r="L247" s="27"/>
      <c r="M247" s="3"/>
    </row>
    <row r="248" spans="1:13" ht="15" customHeight="1" x14ac:dyDescent="0.25">
      <c r="A248" s="36"/>
      <c r="B248" s="36"/>
      <c r="C248" s="27"/>
      <c r="D248" s="27"/>
      <c r="E248" s="27"/>
      <c r="F248" s="27"/>
      <c r="G248" s="27"/>
      <c r="H248" s="27"/>
      <c r="I248" s="27"/>
      <c r="J248" s="39"/>
      <c r="K248" s="39"/>
      <c r="L248" s="27"/>
      <c r="M248" s="3"/>
    </row>
    <row r="249" spans="1:13" s="89" customFormat="1" ht="15" customHeight="1" x14ac:dyDescent="0.25">
      <c r="A249" s="134" t="s">
        <v>26</v>
      </c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6"/>
      <c r="M249" s="54"/>
    </row>
    <row r="250" spans="1:13" s="89" customFormat="1" ht="15" customHeight="1" x14ac:dyDescent="0.25">
      <c r="A250" s="148" t="s">
        <v>49</v>
      </c>
      <c r="B250" s="146" t="s">
        <v>7</v>
      </c>
      <c r="C250" s="121" t="s">
        <v>20</v>
      </c>
      <c r="D250" s="122"/>
      <c r="E250" s="122"/>
      <c r="F250" s="122"/>
      <c r="G250" s="123"/>
      <c r="H250" s="121" t="s">
        <v>21</v>
      </c>
      <c r="I250" s="122"/>
      <c r="J250" s="122"/>
      <c r="K250" s="122"/>
      <c r="L250" s="123"/>
      <c r="M250" s="54"/>
    </row>
    <row r="251" spans="1:13" s="89" customFormat="1" ht="20.25" customHeight="1" x14ac:dyDescent="0.25">
      <c r="A251" s="149"/>
      <c r="B251" s="147"/>
      <c r="C251" s="7" t="s">
        <v>9</v>
      </c>
      <c r="D251" s="8" t="s">
        <v>10</v>
      </c>
      <c r="E251" s="8" t="s">
        <v>11</v>
      </c>
      <c r="F251" s="8" t="s">
        <v>12</v>
      </c>
      <c r="G251" s="9" t="s">
        <v>13</v>
      </c>
      <c r="H251" s="7" t="s">
        <v>9</v>
      </c>
      <c r="I251" s="8" t="s">
        <v>10</v>
      </c>
      <c r="J251" s="8" t="s">
        <v>11</v>
      </c>
      <c r="K251" s="8" t="s">
        <v>12</v>
      </c>
      <c r="L251" s="9" t="s">
        <v>13</v>
      </c>
      <c r="M251" s="54"/>
    </row>
    <row r="252" spans="1:13" s="89" customFormat="1" ht="15" customHeight="1" x14ac:dyDescent="0.25">
      <c r="A252" s="114" t="s">
        <v>127</v>
      </c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6"/>
      <c r="M252" s="54"/>
    </row>
    <row r="253" spans="1:13" s="89" customFormat="1" ht="25.5" customHeight="1" x14ac:dyDescent="0.25">
      <c r="A253" s="14" t="s">
        <v>45</v>
      </c>
      <c r="B253" s="83" t="s">
        <v>151</v>
      </c>
      <c r="C253" s="19">
        <v>30</v>
      </c>
      <c r="D253" s="15">
        <v>0.6</v>
      </c>
      <c r="E253" s="15">
        <v>0.6</v>
      </c>
      <c r="F253" s="15">
        <v>0</v>
      </c>
      <c r="G253" s="15">
        <v>33.18</v>
      </c>
      <c r="H253" s="19"/>
      <c r="I253" s="15"/>
      <c r="J253" s="15"/>
      <c r="K253" s="15"/>
      <c r="L253" s="15"/>
      <c r="M253" s="54"/>
    </row>
    <row r="254" spans="1:13" s="89" customFormat="1" ht="15" customHeight="1" x14ac:dyDescent="0.25">
      <c r="A254" s="14" t="s">
        <v>45</v>
      </c>
      <c r="B254" s="83" t="s">
        <v>243</v>
      </c>
      <c r="C254" s="19">
        <v>50</v>
      </c>
      <c r="D254" s="15">
        <v>6.7</v>
      </c>
      <c r="E254" s="15">
        <v>4.8600000000000003</v>
      </c>
      <c r="F254" s="15">
        <v>4.25</v>
      </c>
      <c r="G254" s="15">
        <v>147.69999999999999</v>
      </c>
      <c r="H254" s="19"/>
      <c r="I254" s="15"/>
      <c r="J254" s="15"/>
      <c r="K254" s="15"/>
      <c r="L254" s="15"/>
      <c r="M254" s="54"/>
    </row>
    <row r="255" spans="1:13" s="89" customFormat="1" ht="27.75" customHeight="1" x14ac:dyDescent="0.25">
      <c r="A255" s="14" t="s">
        <v>57</v>
      </c>
      <c r="B255" s="83" t="s">
        <v>52</v>
      </c>
      <c r="C255" s="16">
        <v>100</v>
      </c>
      <c r="D255" s="15">
        <v>3.4</v>
      </c>
      <c r="E255" s="15">
        <v>2.9</v>
      </c>
      <c r="F255" s="15">
        <v>20.2</v>
      </c>
      <c r="G255" s="15">
        <v>120</v>
      </c>
      <c r="H255" s="16"/>
      <c r="I255" s="15"/>
      <c r="J255" s="15"/>
      <c r="K255" s="15"/>
      <c r="L255" s="15"/>
      <c r="M255" s="54"/>
    </row>
    <row r="256" spans="1:13" s="89" customFormat="1" ht="24" customHeight="1" x14ac:dyDescent="0.25">
      <c r="A256" s="14" t="s">
        <v>64</v>
      </c>
      <c r="B256" s="83" t="s">
        <v>65</v>
      </c>
      <c r="C256" s="16">
        <v>200</v>
      </c>
      <c r="D256" s="15">
        <v>1.5</v>
      </c>
      <c r="E256" s="15">
        <v>1.4</v>
      </c>
      <c r="F256" s="15">
        <v>17.2</v>
      </c>
      <c r="G256" s="15">
        <v>84</v>
      </c>
      <c r="H256" s="16"/>
      <c r="I256" s="15"/>
      <c r="J256" s="15"/>
      <c r="K256" s="15"/>
      <c r="L256" s="15"/>
      <c r="M256" s="54"/>
    </row>
    <row r="257" spans="1:13" s="89" customFormat="1" ht="15" customHeight="1" x14ac:dyDescent="0.25">
      <c r="A257" s="18"/>
      <c r="B257" s="83" t="s">
        <v>87</v>
      </c>
      <c r="C257" s="16">
        <v>20</v>
      </c>
      <c r="D257" s="15">
        <v>1.2</v>
      </c>
      <c r="E257" s="15">
        <v>0.1</v>
      </c>
      <c r="F257" s="15">
        <v>9</v>
      </c>
      <c r="G257" s="15">
        <v>42.4</v>
      </c>
      <c r="H257" s="16"/>
      <c r="I257" s="15"/>
      <c r="J257" s="15"/>
      <c r="K257" s="15"/>
      <c r="L257" s="15"/>
      <c r="M257" s="54"/>
    </row>
    <row r="258" spans="1:13" s="89" customFormat="1" ht="24.75" customHeight="1" x14ac:dyDescent="0.25">
      <c r="A258" s="18" t="s">
        <v>42</v>
      </c>
      <c r="B258" s="83" t="s">
        <v>89</v>
      </c>
      <c r="C258" s="16">
        <v>180</v>
      </c>
      <c r="D258" s="15">
        <v>0.8</v>
      </c>
      <c r="E258" s="15">
        <v>0.8</v>
      </c>
      <c r="F258" s="15">
        <v>17.600000000000001</v>
      </c>
      <c r="G258" s="15">
        <v>90</v>
      </c>
      <c r="H258" s="16"/>
      <c r="I258" s="15"/>
      <c r="J258" s="15"/>
      <c r="K258" s="15"/>
      <c r="L258" s="15"/>
      <c r="M258" s="54"/>
    </row>
    <row r="259" spans="1:13" s="89" customFormat="1" ht="15" customHeight="1" x14ac:dyDescent="0.25">
      <c r="A259" s="18"/>
      <c r="B259" s="15" t="s">
        <v>15</v>
      </c>
      <c r="C259" s="20"/>
      <c r="D259" s="15">
        <f>SUM(D253:D258)</f>
        <v>14.2</v>
      </c>
      <c r="E259" s="15">
        <f>SUM(E253:E258)</f>
        <v>10.66</v>
      </c>
      <c r="F259" s="15">
        <f>SUM(F253:F258)</f>
        <v>68.25</v>
      </c>
      <c r="G259" s="15">
        <f>SUM(G253:G258)</f>
        <v>517.28</v>
      </c>
      <c r="H259" s="20"/>
      <c r="I259" s="15">
        <f>SUM(I253:I258)</f>
        <v>0</v>
      </c>
      <c r="J259" s="15">
        <f>SUM(J253:J258)</f>
        <v>0</v>
      </c>
      <c r="K259" s="15">
        <f>SUM(K253:K258)</f>
        <v>0</v>
      </c>
      <c r="L259" s="15">
        <f>SUM(L253:L258)</f>
        <v>0</v>
      </c>
      <c r="M259" s="54"/>
    </row>
    <row r="260" spans="1:13" s="89" customFormat="1" ht="15" customHeight="1" x14ac:dyDescent="0.25">
      <c r="A260" s="18"/>
      <c r="B260" s="15"/>
      <c r="C260" s="20"/>
      <c r="D260" s="15"/>
      <c r="E260" s="15"/>
      <c r="F260" s="15"/>
      <c r="G260" s="56">
        <f>G259*65/G305</f>
        <v>21.785431973979186</v>
      </c>
      <c r="H260" s="20"/>
      <c r="I260" s="15"/>
      <c r="J260" s="15"/>
      <c r="K260" s="15"/>
      <c r="L260" s="15"/>
      <c r="M260" s="54"/>
    </row>
    <row r="261" spans="1:13" s="89" customFormat="1" ht="15" customHeight="1" x14ac:dyDescent="0.25">
      <c r="A261" s="114" t="s">
        <v>130</v>
      </c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6"/>
      <c r="M261" s="54"/>
    </row>
    <row r="262" spans="1:13" s="89" customFormat="1" ht="15" customHeight="1" x14ac:dyDescent="0.25">
      <c r="A262" s="107"/>
      <c r="B262" s="108"/>
      <c r="C262" s="108"/>
      <c r="D262" s="108" t="s">
        <v>108</v>
      </c>
      <c r="E262" s="108"/>
      <c r="F262" s="108"/>
      <c r="G262" s="108"/>
      <c r="H262" s="108"/>
      <c r="I262" s="108"/>
      <c r="J262" s="108" t="s">
        <v>21</v>
      </c>
      <c r="K262" s="108"/>
      <c r="L262" s="109"/>
      <c r="M262" s="54"/>
    </row>
    <row r="263" spans="1:13" s="89" customFormat="1" ht="15" customHeight="1" x14ac:dyDescent="0.25">
      <c r="A263" s="14" t="s">
        <v>45</v>
      </c>
      <c r="B263" s="83" t="s">
        <v>151</v>
      </c>
      <c r="C263" s="19">
        <v>30</v>
      </c>
      <c r="D263" s="15">
        <v>0.6</v>
      </c>
      <c r="E263" s="15">
        <v>0.6</v>
      </c>
      <c r="F263" s="15">
        <v>0</v>
      </c>
      <c r="G263" s="15">
        <v>33.18</v>
      </c>
      <c r="H263" s="19">
        <v>30</v>
      </c>
      <c r="I263" s="15">
        <v>0.6</v>
      </c>
      <c r="J263" s="15">
        <v>0.6</v>
      </c>
      <c r="K263" s="15">
        <v>0</v>
      </c>
      <c r="L263" s="15">
        <v>33.18</v>
      </c>
      <c r="M263" s="54"/>
    </row>
    <row r="264" spans="1:13" s="89" customFormat="1" ht="15" customHeight="1" x14ac:dyDescent="0.25">
      <c r="A264" s="14" t="s">
        <v>45</v>
      </c>
      <c r="B264" s="83" t="s">
        <v>243</v>
      </c>
      <c r="C264" s="19">
        <v>75</v>
      </c>
      <c r="D264" s="15">
        <v>10.050000000000001</v>
      </c>
      <c r="E264" s="15">
        <v>7.29</v>
      </c>
      <c r="F264" s="15">
        <v>6.37</v>
      </c>
      <c r="G264" s="15">
        <v>221.5</v>
      </c>
      <c r="H264" s="19">
        <v>100</v>
      </c>
      <c r="I264" s="15">
        <v>13.4</v>
      </c>
      <c r="J264" s="15">
        <v>9.73</v>
      </c>
      <c r="K264" s="15">
        <v>8.5</v>
      </c>
      <c r="L264" s="15">
        <v>295.3</v>
      </c>
      <c r="M264" s="54"/>
    </row>
    <row r="265" spans="1:13" s="89" customFormat="1" ht="18.75" customHeight="1" x14ac:dyDescent="0.25">
      <c r="A265" s="14" t="s">
        <v>57</v>
      </c>
      <c r="B265" s="83" t="s">
        <v>52</v>
      </c>
      <c r="C265" s="16">
        <v>100</v>
      </c>
      <c r="D265" s="15">
        <v>3.4</v>
      </c>
      <c r="E265" s="15">
        <v>2.9</v>
      </c>
      <c r="F265" s="15">
        <v>20.2</v>
      </c>
      <c r="G265" s="15">
        <v>120</v>
      </c>
      <c r="H265" s="16">
        <v>100</v>
      </c>
      <c r="I265" s="15">
        <v>3.4</v>
      </c>
      <c r="J265" s="15">
        <v>2.9</v>
      </c>
      <c r="K265" s="15">
        <v>20.2</v>
      </c>
      <c r="L265" s="15">
        <v>120</v>
      </c>
      <c r="M265" s="54"/>
    </row>
    <row r="266" spans="1:13" s="89" customFormat="1" ht="15" customHeight="1" x14ac:dyDescent="0.25">
      <c r="A266" s="14"/>
      <c r="B266" s="83" t="s">
        <v>17</v>
      </c>
      <c r="C266" s="16">
        <v>200</v>
      </c>
      <c r="D266" s="15">
        <v>0.6</v>
      </c>
      <c r="E266" s="15">
        <v>0.2</v>
      </c>
      <c r="F266" s="15">
        <v>28</v>
      </c>
      <c r="G266" s="15">
        <v>120</v>
      </c>
      <c r="H266" s="16">
        <v>200</v>
      </c>
      <c r="I266" s="15">
        <v>0.6</v>
      </c>
      <c r="J266" s="15">
        <v>0.2</v>
      </c>
      <c r="K266" s="15">
        <v>28</v>
      </c>
      <c r="L266" s="15">
        <v>120</v>
      </c>
      <c r="M266" s="54"/>
    </row>
    <row r="267" spans="1:13" s="89" customFormat="1" ht="15" customHeight="1" x14ac:dyDescent="0.25">
      <c r="A267" s="18"/>
      <c r="B267" s="83" t="s">
        <v>87</v>
      </c>
      <c r="C267" s="16">
        <v>20</v>
      </c>
      <c r="D267" s="15">
        <v>1.2</v>
      </c>
      <c r="E267" s="15">
        <v>0.1</v>
      </c>
      <c r="F267" s="15">
        <v>9</v>
      </c>
      <c r="G267" s="15">
        <v>42.4</v>
      </c>
      <c r="H267" s="16">
        <v>20</v>
      </c>
      <c r="I267" s="15">
        <v>1.2</v>
      </c>
      <c r="J267" s="15">
        <v>0.1</v>
      </c>
      <c r="K267" s="15">
        <v>9</v>
      </c>
      <c r="L267" s="15">
        <v>42.4</v>
      </c>
      <c r="M267" s="54"/>
    </row>
    <row r="268" spans="1:13" s="89" customFormat="1" ht="27.75" customHeight="1" x14ac:dyDescent="0.25">
      <c r="A268" s="18" t="s">
        <v>46</v>
      </c>
      <c r="B268" s="83" t="s">
        <v>47</v>
      </c>
      <c r="C268" s="16">
        <v>80</v>
      </c>
      <c r="D268" s="15">
        <v>4</v>
      </c>
      <c r="E268" s="15">
        <v>6.34</v>
      </c>
      <c r="F268" s="15">
        <v>39.68</v>
      </c>
      <c r="G268" s="15">
        <v>208.4</v>
      </c>
      <c r="H268" s="16">
        <v>80</v>
      </c>
      <c r="I268" s="15">
        <v>4</v>
      </c>
      <c r="J268" s="15">
        <v>6.34</v>
      </c>
      <c r="K268" s="15">
        <v>39.68</v>
      </c>
      <c r="L268" s="15">
        <v>208.4</v>
      </c>
      <c r="M268" s="54"/>
    </row>
    <row r="269" spans="1:13" s="89" customFormat="1" ht="15" customHeight="1" x14ac:dyDescent="0.25">
      <c r="A269" s="18"/>
      <c r="B269" s="15" t="s">
        <v>15</v>
      </c>
      <c r="C269" s="20"/>
      <c r="D269" s="15">
        <f>SUM(D263:D268)</f>
        <v>19.850000000000001</v>
      </c>
      <c r="E269" s="15">
        <f>SUM(E263:E268)</f>
        <v>17.43</v>
      </c>
      <c r="F269" s="15">
        <f>SUM(F263:F268)</f>
        <v>103.25</v>
      </c>
      <c r="G269" s="15">
        <f>SUM(G263:G268)</f>
        <v>745.48</v>
      </c>
      <c r="H269" s="20"/>
      <c r="I269" s="15">
        <f>SUM(I263:I268)</f>
        <v>23.2</v>
      </c>
      <c r="J269" s="15">
        <f>SUM(J263:J268)</f>
        <v>19.869999999999997</v>
      </c>
      <c r="K269" s="15">
        <f>SUM(K263:K268)</f>
        <v>105.38</v>
      </c>
      <c r="L269" s="15">
        <f>SUM(L263:L268)</f>
        <v>819.28</v>
      </c>
      <c r="M269" s="54"/>
    </row>
    <row r="270" spans="1:13" s="89" customFormat="1" ht="15" customHeight="1" x14ac:dyDescent="0.25">
      <c r="A270" s="18"/>
      <c r="B270" s="15"/>
      <c r="C270" s="20"/>
      <c r="D270" s="15"/>
      <c r="E270" s="15"/>
      <c r="F270" s="15"/>
      <c r="G270" s="56"/>
      <c r="H270" s="20"/>
      <c r="I270" s="15"/>
      <c r="J270" s="15"/>
      <c r="K270" s="15"/>
      <c r="L270" s="15"/>
      <c r="M270" s="54"/>
    </row>
    <row r="271" spans="1:13" s="89" customFormat="1" ht="15" customHeight="1" x14ac:dyDescent="0.25">
      <c r="A271" s="114" t="s">
        <v>132</v>
      </c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6"/>
      <c r="M271" s="54"/>
    </row>
    <row r="272" spans="1:13" s="89" customFormat="1" ht="15" customHeight="1" x14ac:dyDescent="0.25">
      <c r="A272" s="107"/>
      <c r="B272" s="108"/>
      <c r="C272" s="108"/>
      <c r="D272" s="108" t="s">
        <v>108</v>
      </c>
      <c r="E272" s="108"/>
      <c r="F272" s="108"/>
      <c r="G272" s="108"/>
      <c r="H272" s="108"/>
      <c r="I272" s="108"/>
      <c r="J272" s="108" t="s">
        <v>21</v>
      </c>
      <c r="K272" s="108"/>
      <c r="L272" s="109"/>
      <c r="M272" s="54"/>
    </row>
    <row r="273" spans="1:13" s="89" customFormat="1" ht="16.5" customHeight="1" x14ac:dyDescent="0.25">
      <c r="A273" s="14" t="s">
        <v>45</v>
      </c>
      <c r="B273" s="15" t="s">
        <v>151</v>
      </c>
      <c r="C273" s="19">
        <v>20</v>
      </c>
      <c r="D273" s="15">
        <v>0.4</v>
      </c>
      <c r="E273" s="15">
        <v>0.4</v>
      </c>
      <c r="F273" s="15">
        <v>0</v>
      </c>
      <c r="G273" s="15">
        <v>22.12</v>
      </c>
      <c r="H273" s="19">
        <v>30</v>
      </c>
      <c r="I273" s="15">
        <v>0.6</v>
      </c>
      <c r="J273" s="15">
        <v>0.6</v>
      </c>
      <c r="K273" s="15">
        <v>0</v>
      </c>
      <c r="L273" s="15">
        <v>33.18</v>
      </c>
      <c r="M273" s="54"/>
    </row>
    <row r="274" spans="1:13" s="89" customFormat="1" ht="21.75" customHeight="1" x14ac:dyDescent="0.25">
      <c r="A274" s="14" t="s">
        <v>91</v>
      </c>
      <c r="B274" s="15" t="s">
        <v>158</v>
      </c>
      <c r="C274" s="19" t="s">
        <v>54</v>
      </c>
      <c r="D274" s="15">
        <v>2.4</v>
      </c>
      <c r="E274" s="15">
        <v>6</v>
      </c>
      <c r="F274" s="15">
        <v>9.6999999999999993</v>
      </c>
      <c r="G274" s="15">
        <v>128</v>
      </c>
      <c r="H274" s="19" t="s">
        <v>54</v>
      </c>
      <c r="I274" s="15">
        <v>2.4</v>
      </c>
      <c r="J274" s="15">
        <v>6</v>
      </c>
      <c r="K274" s="15">
        <v>9.6999999999999993</v>
      </c>
      <c r="L274" s="15">
        <v>128</v>
      </c>
      <c r="M274" s="54"/>
    </row>
    <row r="275" spans="1:13" s="89" customFormat="1" ht="15" customHeight="1" x14ac:dyDescent="0.25">
      <c r="A275" s="14" t="s">
        <v>45</v>
      </c>
      <c r="B275" s="15" t="s">
        <v>243</v>
      </c>
      <c r="C275" s="16">
        <v>60</v>
      </c>
      <c r="D275" s="15">
        <v>8.0399999999999991</v>
      </c>
      <c r="E275" s="15">
        <v>5.83</v>
      </c>
      <c r="F275" s="15">
        <v>5.0999999999999996</v>
      </c>
      <c r="G275" s="15">
        <v>177.15</v>
      </c>
      <c r="H275" s="16">
        <v>80</v>
      </c>
      <c r="I275" s="15">
        <v>10.72</v>
      </c>
      <c r="J275" s="15">
        <v>7.78</v>
      </c>
      <c r="K275" s="15">
        <v>6.8</v>
      </c>
      <c r="L275" s="15">
        <v>236.2</v>
      </c>
      <c r="M275" s="54"/>
    </row>
    <row r="276" spans="1:13" s="89" customFormat="1" ht="20.25" customHeight="1" x14ac:dyDescent="0.25">
      <c r="A276" s="14" t="s">
        <v>57</v>
      </c>
      <c r="B276" s="15" t="s">
        <v>52</v>
      </c>
      <c r="C276" s="16">
        <v>100</v>
      </c>
      <c r="D276" s="15">
        <v>3.4</v>
      </c>
      <c r="E276" s="15">
        <v>2.9</v>
      </c>
      <c r="F276" s="15">
        <v>20.2</v>
      </c>
      <c r="G276" s="15">
        <v>120</v>
      </c>
      <c r="H276" s="16">
        <v>100</v>
      </c>
      <c r="I276" s="15">
        <v>3.4</v>
      </c>
      <c r="J276" s="15">
        <v>2.9</v>
      </c>
      <c r="K276" s="15">
        <v>20.2</v>
      </c>
      <c r="L276" s="15">
        <v>120</v>
      </c>
      <c r="M276" s="54"/>
    </row>
    <row r="277" spans="1:13" s="89" customFormat="1" ht="15" customHeight="1" x14ac:dyDescent="0.25">
      <c r="A277" s="18"/>
      <c r="B277" s="15" t="s">
        <v>17</v>
      </c>
      <c r="C277" s="16">
        <v>200</v>
      </c>
      <c r="D277" s="15">
        <v>0.6</v>
      </c>
      <c r="E277" s="15">
        <v>0.2</v>
      </c>
      <c r="F277" s="15">
        <v>28</v>
      </c>
      <c r="G277" s="15">
        <v>120</v>
      </c>
      <c r="H277" s="16">
        <v>200</v>
      </c>
      <c r="I277" s="15">
        <v>0.6</v>
      </c>
      <c r="J277" s="15">
        <v>0.2</v>
      </c>
      <c r="K277" s="15">
        <v>28</v>
      </c>
      <c r="L277" s="15">
        <v>120</v>
      </c>
      <c r="M277" s="54"/>
    </row>
    <row r="278" spans="1:13" s="89" customFormat="1" ht="15" customHeight="1" x14ac:dyDescent="0.3">
      <c r="A278" s="18"/>
      <c r="B278" s="15" t="s">
        <v>87</v>
      </c>
      <c r="C278" s="16">
        <v>20</v>
      </c>
      <c r="D278" s="15">
        <v>1.2</v>
      </c>
      <c r="E278" s="15">
        <v>0.1</v>
      </c>
      <c r="F278" s="15">
        <v>9</v>
      </c>
      <c r="G278" s="15">
        <v>42.4</v>
      </c>
      <c r="H278" s="16">
        <v>20</v>
      </c>
      <c r="I278" s="15">
        <v>1.2</v>
      </c>
      <c r="J278" s="15">
        <v>0.1</v>
      </c>
      <c r="K278" s="15">
        <v>9</v>
      </c>
      <c r="L278" s="15">
        <v>42.4</v>
      </c>
      <c r="M278" s="95"/>
    </row>
    <row r="279" spans="1:13" s="89" customFormat="1" ht="27" customHeight="1" x14ac:dyDescent="0.3">
      <c r="A279" s="18" t="s">
        <v>46</v>
      </c>
      <c r="B279" s="15" t="s">
        <v>47</v>
      </c>
      <c r="C279" s="16">
        <v>80</v>
      </c>
      <c r="D279" s="15">
        <v>4</v>
      </c>
      <c r="E279" s="15">
        <v>6.34</v>
      </c>
      <c r="F279" s="15">
        <v>39.68</v>
      </c>
      <c r="G279" s="15">
        <v>208.4</v>
      </c>
      <c r="H279" s="16">
        <v>80</v>
      </c>
      <c r="I279" s="15">
        <v>4</v>
      </c>
      <c r="J279" s="15">
        <v>6.34</v>
      </c>
      <c r="K279" s="15">
        <v>39.68</v>
      </c>
      <c r="L279" s="15">
        <v>208.4</v>
      </c>
      <c r="M279" s="95"/>
    </row>
    <row r="280" spans="1:13" s="89" customFormat="1" ht="15" customHeight="1" x14ac:dyDescent="0.25">
      <c r="A280" s="18"/>
      <c r="B280" s="15" t="s">
        <v>15</v>
      </c>
      <c r="C280" s="20"/>
      <c r="D280" s="15">
        <f>SUM(D273:D279)</f>
        <v>20.04</v>
      </c>
      <c r="E280" s="15">
        <f>SUM(E273:E279)</f>
        <v>21.77</v>
      </c>
      <c r="F280" s="15">
        <f>SUM(F273:F279)</f>
        <v>111.68</v>
      </c>
      <c r="G280" s="15">
        <f>SUM(G273:G279)</f>
        <v>818.06999999999994</v>
      </c>
      <c r="H280" s="20"/>
      <c r="I280" s="15">
        <f>SUM(I273:I279)</f>
        <v>22.92</v>
      </c>
      <c r="J280" s="15">
        <f>SUM(J273:J279)</f>
        <v>23.919999999999998</v>
      </c>
      <c r="K280" s="15">
        <f>SUM(K273:K279)</f>
        <v>113.38</v>
      </c>
      <c r="L280" s="15">
        <f>SUM(L273:L279)</f>
        <v>888.18</v>
      </c>
      <c r="M280" s="54"/>
    </row>
    <row r="281" spans="1:13" s="89" customFormat="1" ht="15" customHeight="1" x14ac:dyDescent="0.25">
      <c r="A281" s="114" t="s">
        <v>29</v>
      </c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6"/>
      <c r="M281" s="54"/>
    </row>
    <row r="282" spans="1:13" s="89" customFormat="1" ht="15" customHeight="1" x14ac:dyDescent="0.25">
      <c r="A282" s="14" t="s">
        <v>45</v>
      </c>
      <c r="B282" s="81" t="s">
        <v>116</v>
      </c>
      <c r="C282" s="16">
        <v>70</v>
      </c>
      <c r="D282" s="35">
        <v>9.24</v>
      </c>
      <c r="E282" s="35">
        <v>16.38</v>
      </c>
      <c r="F282" s="35">
        <v>1.68</v>
      </c>
      <c r="G282" s="35">
        <v>191.1</v>
      </c>
      <c r="H282" s="16"/>
      <c r="I282" s="35"/>
      <c r="J282" s="35"/>
      <c r="K282" s="35"/>
      <c r="L282" s="35"/>
      <c r="M282" s="54"/>
    </row>
    <row r="283" spans="1:13" s="89" customFormat="1" ht="24" customHeight="1" x14ac:dyDescent="0.25">
      <c r="A283" s="21" t="s">
        <v>91</v>
      </c>
      <c r="B283" s="81" t="s">
        <v>152</v>
      </c>
      <c r="C283" s="12">
        <v>200</v>
      </c>
      <c r="D283" s="11">
        <v>1.8</v>
      </c>
      <c r="E283" s="11">
        <v>5</v>
      </c>
      <c r="F283" s="11">
        <v>7.8</v>
      </c>
      <c r="G283" s="11">
        <v>116</v>
      </c>
      <c r="H283" s="12"/>
      <c r="I283" s="11"/>
      <c r="J283" s="11"/>
      <c r="K283" s="11"/>
      <c r="L283" s="11"/>
      <c r="M283" s="54"/>
    </row>
    <row r="284" spans="1:13" s="89" customFormat="1" ht="23.25" customHeight="1" x14ac:dyDescent="0.25">
      <c r="A284" s="79" t="s">
        <v>84</v>
      </c>
      <c r="B284" s="81" t="s">
        <v>82</v>
      </c>
      <c r="C284" s="12">
        <v>50</v>
      </c>
      <c r="D284" s="11">
        <v>8.35</v>
      </c>
      <c r="E284" s="11">
        <v>6.8</v>
      </c>
      <c r="F284" s="11">
        <v>16.7</v>
      </c>
      <c r="G284" s="11">
        <v>109</v>
      </c>
      <c r="H284" s="12"/>
      <c r="I284" s="13"/>
      <c r="J284" s="13"/>
      <c r="K284" s="13"/>
      <c r="L284" s="13"/>
      <c r="M284" s="54"/>
    </row>
    <row r="285" spans="1:13" s="89" customFormat="1" ht="23.25" customHeight="1" x14ac:dyDescent="0.25">
      <c r="A285" s="14" t="s">
        <v>239</v>
      </c>
      <c r="B285" s="81" t="s">
        <v>240</v>
      </c>
      <c r="C285" s="16">
        <v>100</v>
      </c>
      <c r="D285" s="15">
        <v>2.1</v>
      </c>
      <c r="E285" s="15">
        <v>3.3</v>
      </c>
      <c r="F285" s="15">
        <v>13.4</v>
      </c>
      <c r="G285" s="15">
        <v>92</v>
      </c>
      <c r="H285" s="16"/>
      <c r="I285" s="15"/>
      <c r="J285" s="15"/>
      <c r="K285" s="15"/>
      <c r="L285" s="15"/>
      <c r="M285" s="54"/>
    </row>
    <row r="286" spans="1:13" s="89" customFormat="1" ht="15" customHeight="1" x14ac:dyDescent="0.25">
      <c r="A286" s="14"/>
      <c r="B286" s="81" t="s">
        <v>17</v>
      </c>
      <c r="C286" s="16">
        <v>150</v>
      </c>
      <c r="D286" s="15">
        <v>0.6</v>
      </c>
      <c r="E286" s="15">
        <v>0.2</v>
      </c>
      <c r="F286" s="15">
        <v>28</v>
      </c>
      <c r="G286" s="15">
        <v>120</v>
      </c>
      <c r="H286" s="16"/>
      <c r="I286" s="15"/>
      <c r="J286" s="15"/>
      <c r="K286" s="15"/>
      <c r="L286" s="15"/>
      <c r="M286" s="54"/>
    </row>
    <row r="287" spans="1:13" s="89" customFormat="1" ht="15" customHeight="1" x14ac:dyDescent="0.25">
      <c r="A287" s="18"/>
      <c r="B287" s="81" t="s">
        <v>88</v>
      </c>
      <c r="C287" s="16">
        <v>30</v>
      </c>
      <c r="D287" s="15">
        <v>2.2999999999999998</v>
      </c>
      <c r="E287" s="15">
        <v>0.4</v>
      </c>
      <c r="F287" s="15">
        <v>15.9</v>
      </c>
      <c r="G287" s="15">
        <v>85.6</v>
      </c>
      <c r="H287" s="16"/>
      <c r="I287" s="15"/>
      <c r="J287" s="15"/>
      <c r="K287" s="15"/>
      <c r="L287" s="15"/>
      <c r="M287" s="54"/>
    </row>
    <row r="288" spans="1:13" s="89" customFormat="1" ht="15" customHeight="1" x14ac:dyDescent="0.25">
      <c r="A288" s="18"/>
      <c r="B288" s="11" t="s">
        <v>15</v>
      </c>
      <c r="C288" s="20"/>
      <c r="D288" s="15">
        <f>SUM(D282:D287)</f>
        <v>24.390000000000004</v>
      </c>
      <c r="E288" s="15">
        <f>SUM(E282:E287)</f>
        <v>32.08</v>
      </c>
      <c r="F288" s="15">
        <f>SUM(F282:F287)</f>
        <v>83.48</v>
      </c>
      <c r="G288" s="15">
        <f>SUM(G282:G287)</f>
        <v>713.7</v>
      </c>
      <c r="H288" s="20"/>
      <c r="I288" s="17">
        <f>SUM(I282:I286)</f>
        <v>0</v>
      </c>
      <c r="J288" s="17">
        <f>SUM(J282:J286)</f>
        <v>0</v>
      </c>
      <c r="K288" s="15">
        <f>SUM(K282:K286)</f>
        <v>0</v>
      </c>
      <c r="L288" s="15">
        <v>0</v>
      </c>
      <c r="M288" s="54"/>
    </row>
    <row r="289" spans="1:13" s="89" customFormat="1" ht="15" customHeight="1" x14ac:dyDescent="0.25">
      <c r="A289" s="18"/>
      <c r="B289" s="11"/>
      <c r="C289" s="20"/>
      <c r="D289" s="15"/>
      <c r="E289" s="15"/>
      <c r="F289" s="15"/>
      <c r="G289" s="56">
        <f>G288*65/G305</f>
        <v>30.057730435796756</v>
      </c>
      <c r="H289" s="20"/>
      <c r="I289" s="17"/>
      <c r="J289" s="17"/>
      <c r="K289" s="15"/>
      <c r="L289" s="15"/>
      <c r="M289" s="54"/>
    </row>
    <row r="290" spans="1:13" s="89" customFormat="1" ht="15" customHeight="1" x14ac:dyDescent="0.25">
      <c r="A290" s="114" t="s">
        <v>106</v>
      </c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6"/>
      <c r="M290" s="54"/>
    </row>
    <row r="291" spans="1:13" s="89" customFormat="1" ht="20.25" customHeight="1" x14ac:dyDescent="0.25">
      <c r="A291" s="14" t="s">
        <v>45</v>
      </c>
      <c r="B291" s="11" t="s">
        <v>151</v>
      </c>
      <c r="C291" s="16">
        <v>20</v>
      </c>
      <c r="D291" s="35">
        <v>0.4</v>
      </c>
      <c r="E291" s="35">
        <v>0.4</v>
      </c>
      <c r="F291" s="35">
        <v>0</v>
      </c>
      <c r="G291" s="35">
        <v>22.12</v>
      </c>
      <c r="H291" s="16"/>
      <c r="I291" s="35"/>
      <c r="J291" s="35"/>
      <c r="K291" s="35"/>
      <c r="L291" s="35"/>
      <c r="M291" s="54"/>
    </row>
    <row r="292" spans="1:13" s="89" customFormat="1" ht="18.75" customHeight="1" x14ac:dyDescent="0.25">
      <c r="A292" s="21" t="s">
        <v>91</v>
      </c>
      <c r="B292" s="81" t="s">
        <v>152</v>
      </c>
      <c r="C292" s="12">
        <v>200</v>
      </c>
      <c r="D292" s="11">
        <v>1.8</v>
      </c>
      <c r="E292" s="11">
        <v>5</v>
      </c>
      <c r="F292" s="11">
        <v>7.8</v>
      </c>
      <c r="G292" s="11">
        <v>116</v>
      </c>
      <c r="H292" s="12"/>
      <c r="I292" s="11"/>
      <c r="J292" s="11"/>
      <c r="K292" s="11"/>
      <c r="L292" s="11"/>
      <c r="M292" s="54"/>
    </row>
    <row r="293" spans="1:13" s="89" customFormat="1" ht="15" customHeight="1" x14ac:dyDescent="0.25">
      <c r="A293" s="14" t="s">
        <v>45</v>
      </c>
      <c r="B293" s="11" t="s">
        <v>243</v>
      </c>
      <c r="C293" s="12">
        <v>60</v>
      </c>
      <c r="D293" s="11">
        <v>8.0399999999999991</v>
      </c>
      <c r="E293" s="11">
        <v>5.83</v>
      </c>
      <c r="F293" s="11">
        <v>5.0999999999999996</v>
      </c>
      <c r="G293" s="11">
        <v>177.15</v>
      </c>
      <c r="H293" s="12"/>
      <c r="I293" s="13"/>
      <c r="J293" s="13"/>
      <c r="K293" s="13"/>
      <c r="L293" s="13"/>
      <c r="M293" s="54"/>
    </row>
    <row r="294" spans="1:13" s="89" customFormat="1" ht="24" customHeight="1" x14ac:dyDescent="0.25">
      <c r="A294" s="14" t="s">
        <v>57</v>
      </c>
      <c r="B294" s="11" t="s">
        <v>52</v>
      </c>
      <c r="C294" s="16">
        <v>100</v>
      </c>
      <c r="D294" s="15">
        <v>2.1</v>
      </c>
      <c r="E294" s="15">
        <v>3.3</v>
      </c>
      <c r="F294" s="15">
        <v>13.4</v>
      </c>
      <c r="G294" s="15">
        <v>92</v>
      </c>
      <c r="H294" s="16"/>
      <c r="I294" s="15"/>
      <c r="J294" s="15"/>
      <c r="K294" s="15"/>
      <c r="L294" s="15"/>
      <c r="M294" s="54"/>
    </row>
    <row r="295" spans="1:13" s="89" customFormat="1" ht="15" customHeight="1" x14ac:dyDescent="0.25">
      <c r="A295" s="14"/>
      <c r="B295" s="11" t="s">
        <v>17</v>
      </c>
      <c r="C295" s="16">
        <v>200</v>
      </c>
      <c r="D295" s="15">
        <v>0.6</v>
      </c>
      <c r="E295" s="15">
        <v>0.2</v>
      </c>
      <c r="F295" s="15">
        <v>28</v>
      </c>
      <c r="G295" s="15">
        <v>120</v>
      </c>
      <c r="H295" s="16"/>
      <c r="I295" s="15"/>
      <c r="J295" s="15"/>
      <c r="K295" s="15"/>
      <c r="L295" s="15"/>
      <c r="M295" s="54"/>
    </row>
    <row r="296" spans="1:13" s="89" customFormat="1" ht="15" customHeight="1" x14ac:dyDescent="0.25">
      <c r="A296" s="14"/>
      <c r="B296" s="11" t="s">
        <v>87</v>
      </c>
      <c r="C296" s="16">
        <v>20</v>
      </c>
      <c r="D296" s="15">
        <v>1.2</v>
      </c>
      <c r="E296" s="15">
        <v>0.1</v>
      </c>
      <c r="F296" s="15">
        <v>9</v>
      </c>
      <c r="G296" s="15">
        <v>42.4</v>
      </c>
      <c r="H296" s="16"/>
      <c r="I296" s="15"/>
      <c r="J296" s="15"/>
      <c r="K296" s="15"/>
      <c r="L296" s="15"/>
      <c r="M296" s="54"/>
    </row>
    <row r="297" spans="1:13" s="89" customFormat="1" ht="27" customHeight="1" x14ac:dyDescent="0.25">
      <c r="A297" s="18" t="s">
        <v>42</v>
      </c>
      <c r="B297" s="11" t="s">
        <v>89</v>
      </c>
      <c r="C297" s="16">
        <v>180</v>
      </c>
      <c r="D297" s="15">
        <v>0.8</v>
      </c>
      <c r="E297" s="15">
        <v>0.8</v>
      </c>
      <c r="F297" s="15">
        <v>17.600000000000001</v>
      </c>
      <c r="G297" s="15">
        <v>90</v>
      </c>
      <c r="H297" s="16"/>
      <c r="I297" s="15"/>
      <c r="J297" s="15"/>
      <c r="K297" s="15"/>
      <c r="L297" s="15"/>
      <c r="M297" s="54"/>
    </row>
    <row r="298" spans="1:13" s="89" customFormat="1" ht="15" customHeight="1" x14ac:dyDescent="0.25">
      <c r="A298" s="18"/>
      <c r="B298" s="11" t="s">
        <v>15</v>
      </c>
      <c r="C298" s="20"/>
      <c r="D298" s="35">
        <f>SUM(D291:D297)</f>
        <v>14.939999999999998</v>
      </c>
      <c r="E298" s="35">
        <f>SUM(E291:E297)</f>
        <v>15.63</v>
      </c>
      <c r="F298" s="35">
        <f>SUM(F291:F297)</f>
        <v>80.900000000000006</v>
      </c>
      <c r="G298" s="35">
        <f>SUM(G291:G297)</f>
        <v>659.67</v>
      </c>
      <c r="H298" s="20"/>
      <c r="I298" s="17">
        <f t="shared" ref="I298:K298" si="0">SUM(I291:I297)</f>
        <v>0</v>
      </c>
      <c r="J298" s="17">
        <f t="shared" si="0"/>
        <v>0</v>
      </c>
      <c r="K298" s="15">
        <f t="shared" si="0"/>
        <v>0</v>
      </c>
      <c r="L298" s="15">
        <v>659</v>
      </c>
      <c r="M298" s="54"/>
    </row>
    <row r="299" spans="1:13" s="89" customFormat="1" ht="15" customHeight="1" x14ac:dyDescent="0.25">
      <c r="A299" s="114" t="s">
        <v>30</v>
      </c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6"/>
      <c r="M299" s="54"/>
    </row>
    <row r="300" spans="1:13" s="89" customFormat="1" ht="23.25" customHeight="1" x14ac:dyDescent="0.25">
      <c r="A300" s="85" t="s">
        <v>46</v>
      </c>
      <c r="B300" s="86" t="s">
        <v>47</v>
      </c>
      <c r="C300" s="87">
        <v>80</v>
      </c>
      <c r="D300" s="38">
        <v>4</v>
      </c>
      <c r="E300" s="38">
        <v>6.34</v>
      </c>
      <c r="F300" s="38">
        <v>49.68</v>
      </c>
      <c r="G300" s="38">
        <v>208.4</v>
      </c>
      <c r="H300" s="37"/>
      <c r="I300" s="38"/>
      <c r="J300" s="38"/>
      <c r="K300" s="38"/>
      <c r="L300" s="38"/>
      <c r="M300" s="54"/>
    </row>
    <row r="301" spans="1:13" s="89" customFormat="1" ht="15" customHeight="1" x14ac:dyDescent="0.25">
      <c r="A301" s="85" t="s">
        <v>45</v>
      </c>
      <c r="B301" s="86" t="s">
        <v>153</v>
      </c>
      <c r="C301" s="87"/>
      <c r="D301" s="38"/>
      <c r="E301" s="38"/>
      <c r="F301" s="38"/>
      <c r="G301" s="38"/>
      <c r="H301" s="37" t="s">
        <v>92</v>
      </c>
      <c r="I301" s="38">
        <v>6</v>
      </c>
      <c r="J301" s="38">
        <v>9.1999999999999993</v>
      </c>
      <c r="K301" s="38">
        <v>29</v>
      </c>
      <c r="L301" s="38">
        <v>234</v>
      </c>
      <c r="M301" s="54"/>
    </row>
    <row r="302" spans="1:13" s="89" customFormat="1" ht="24" customHeight="1" x14ac:dyDescent="0.25">
      <c r="A302" s="85" t="s">
        <v>48</v>
      </c>
      <c r="B302" s="86" t="s">
        <v>94</v>
      </c>
      <c r="C302" s="37">
        <v>200</v>
      </c>
      <c r="D302" s="38">
        <v>5.2</v>
      </c>
      <c r="E302" s="38">
        <v>5.6</v>
      </c>
      <c r="F302" s="38">
        <v>8.6</v>
      </c>
      <c r="G302" s="38">
        <v>104</v>
      </c>
      <c r="H302" s="37">
        <v>150</v>
      </c>
      <c r="I302" s="38">
        <v>3.9</v>
      </c>
      <c r="J302" s="38">
        <v>4.2</v>
      </c>
      <c r="K302" s="38">
        <v>6.45</v>
      </c>
      <c r="L302" s="38">
        <v>78</v>
      </c>
      <c r="M302" s="54"/>
    </row>
    <row r="303" spans="1:13" s="89" customFormat="1" ht="15" customHeight="1" x14ac:dyDescent="0.25">
      <c r="A303" s="15"/>
      <c r="B303" s="15" t="s">
        <v>15</v>
      </c>
      <c r="C303" s="15"/>
      <c r="D303" s="15">
        <f>SUM(D300:D302)</f>
        <v>9.1999999999999993</v>
      </c>
      <c r="E303" s="15">
        <f>SUM(E300:E302)</f>
        <v>11.94</v>
      </c>
      <c r="F303" s="15">
        <f>SUM(F300:F302)</f>
        <v>58.28</v>
      </c>
      <c r="G303" s="15">
        <f>SUM(G300:G302)</f>
        <v>312.39999999999998</v>
      </c>
      <c r="H303" s="20"/>
      <c r="I303" s="17">
        <f>SUM(I300:I302)</f>
        <v>9.9</v>
      </c>
      <c r="J303" s="17">
        <f>SUM(J300:J302)</f>
        <v>13.399999999999999</v>
      </c>
      <c r="K303" s="15">
        <f>SUM(K300:K302)</f>
        <v>35.450000000000003</v>
      </c>
      <c r="L303" s="15">
        <f>SUM(L300:L302)</f>
        <v>312</v>
      </c>
      <c r="M303" s="54"/>
    </row>
    <row r="304" spans="1:13" s="89" customFormat="1" ht="15" customHeight="1" x14ac:dyDescent="0.25">
      <c r="A304" s="61"/>
      <c r="B304" s="60"/>
      <c r="C304" s="15"/>
      <c r="D304" s="15"/>
      <c r="E304" s="15"/>
      <c r="F304" s="15"/>
      <c r="G304" s="56">
        <f>G303*65/G305</f>
        <v>13.156837590224052</v>
      </c>
      <c r="H304" s="20"/>
      <c r="I304" s="17"/>
      <c r="J304" s="17"/>
      <c r="K304" s="15"/>
      <c r="L304" s="15"/>
      <c r="M304" s="54"/>
    </row>
    <row r="305" spans="1:13" s="89" customFormat="1" ht="15" customHeight="1" x14ac:dyDescent="0.25">
      <c r="A305" s="124" t="s">
        <v>18</v>
      </c>
      <c r="B305" s="125"/>
      <c r="C305" s="15"/>
      <c r="D305" s="15">
        <f>D259+D288+D303</f>
        <v>47.790000000000006</v>
      </c>
      <c r="E305" s="15">
        <f>E259+E288+E303</f>
        <v>54.679999999999993</v>
      </c>
      <c r="F305" s="15">
        <f>F259+F288+F303</f>
        <v>210.01000000000002</v>
      </c>
      <c r="G305" s="15">
        <f>G259+G288+G303</f>
        <v>1543.38</v>
      </c>
      <c r="H305" s="15"/>
      <c r="I305" s="17"/>
      <c r="J305" s="17"/>
      <c r="K305" s="15"/>
      <c r="L305" s="15"/>
      <c r="M305" s="54"/>
    </row>
    <row r="306" spans="1:13" s="89" customFormat="1" ht="15" customHeight="1" x14ac:dyDescent="0.25">
      <c r="A306" s="88"/>
      <c r="B306" s="88"/>
      <c r="C306" s="83"/>
      <c r="D306" s="50">
        <f>D305*4/G305*100</f>
        <v>12.385802589122576</v>
      </c>
      <c r="E306" s="50">
        <f>E305*9/G305*100</f>
        <v>31.88586090269408</v>
      </c>
      <c r="F306" s="50">
        <v>55.4</v>
      </c>
      <c r="G306" s="48"/>
      <c r="H306" s="48"/>
      <c r="I306" s="50"/>
      <c r="J306" s="50"/>
      <c r="K306" s="50"/>
      <c r="L306" s="48"/>
      <c r="M306" s="54"/>
    </row>
    <row r="307" spans="1:13" s="89" customFormat="1" ht="15" customHeight="1" x14ac:dyDescent="0.25">
      <c r="A307" s="93"/>
      <c r="B307" s="93"/>
      <c r="C307" s="94"/>
      <c r="D307" s="70"/>
      <c r="E307" s="70"/>
      <c r="F307" s="70"/>
      <c r="G307" s="69"/>
      <c r="H307" s="69"/>
      <c r="I307" s="70"/>
      <c r="J307" s="70"/>
      <c r="K307" s="70"/>
      <c r="L307" s="69"/>
      <c r="M307" s="54"/>
    </row>
    <row r="308" spans="1:13" ht="15" customHeight="1" x14ac:dyDescent="0.25">
      <c r="A308" s="5"/>
      <c r="B308" s="4"/>
      <c r="C308" s="2"/>
      <c r="D308" s="3"/>
      <c r="E308" s="2"/>
      <c r="F308" s="3"/>
      <c r="G308" s="2"/>
      <c r="H308" s="3"/>
      <c r="I308" s="1"/>
      <c r="J308" s="3"/>
      <c r="K308" s="3"/>
      <c r="L308" s="3"/>
      <c r="M308" s="3"/>
    </row>
    <row r="309" spans="1:13" ht="15" customHeight="1" x14ac:dyDescent="0.25">
      <c r="A309" s="140" t="s">
        <v>1</v>
      </c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</row>
    <row r="310" spans="1:13" ht="19.5" customHeight="1" x14ac:dyDescent="0.25">
      <c r="A310" s="141" t="s">
        <v>2</v>
      </c>
      <c r="B310" s="141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</row>
    <row r="311" spans="1:13" ht="15" customHeight="1" x14ac:dyDescent="0.25">
      <c r="A311" s="140" t="s">
        <v>102</v>
      </c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</row>
    <row r="312" spans="1:13" ht="23.25" customHeight="1" x14ac:dyDescent="0.25">
      <c r="A312" s="126" t="s">
        <v>27</v>
      </c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3"/>
    </row>
    <row r="313" spans="1:13" ht="22.5" customHeight="1" x14ac:dyDescent="0.25">
      <c r="A313" s="127" t="s">
        <v>4</v>
      </c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9"/>
      <c r="M313" s="3"/>
    </row>
    <row r="314" spans="1:13" ht="15" customHeight="1" x14ac:dyDescent="0.25">
      <c r="A314" s="148" t="s">
        <v>49</v>
      </c>
      <c r="B314" s="146" t="s">
        <v>7</v>
      </c>
      <c r="C314" s="121" t="s">
        <v>20</v>
      </c>
      <c r="D314" s="122"/>
      <c r="E314" s="122"/>
      <c r="F314" s="122"/>
      <c r="G314" s="123"/>
      <c r="H314" s="121" t="s">
        <v>21</v>
      </c>
      <c r="I314" s="122"/>
      <c r="J314" s="122"/>
      <c r="K314" s="122"/>
      <c r="L314" s="123"/>
      <c r="M314" s="3"/>
    </row>
    <row r="315" spans="1:13" ht="15" customHeight="1" x14ac:dyDescent="0.25">
      <c r="A315" s="149"/>
      <c r="B315" s="147"/>
      <c r="C315" s="7" t="s">
        <v>9</v>
      </c>
      <c r="D315" s="8" t="s">
        <v>10</v>
      </c>
      <c r="E315" s="8" t="s">
        <v>11</v>
      </c>
      <c r="F315" s="8" t="s">
        <v>12</v>
      </c>
      <c r="G315" s="9" t="s">
        <v>13</v>
      </c>
      <c r="H315" s="7" t="s">
        <v>9</v>
      </c>
      <c r="I315" s="8" t="s">
        <v>10</v>
      </c>
      <c r="J315" s="8" t="s">
        <v>11</v>
      </c>
      <c r="K315" s="8" t="s">
        <v>12</v>
      </c>
      <c r="L315" s="9" t="s">
        <v>13</v>
      </c>
      <c r="M315" s="3"/>
    </row>
    <row r="316" spans="1:13" ht="15" customHeight="1" x14ac:dyDescent="0.25">
      <c r="A316" s="114" t="s">
        <v>127</v>
      </c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6"/>
      <c r="M316" s="3"/>
    </row>
    <row r="317" spans="1:13" ht="25.5" customHeight="1" x14ac:dyDescent="0.25">
      <c r="A317" s="14" t="s">
        <v>166</v>
      </c>
      <c r="B317" s="15" t="s">
        <v>28</v>
      </c>
      <c r="C317" s="16">
        <v>40</v>
      </c>
      <c r="D317" s="17">
        <v>5.7</v>
      </c>
      <c r="E317" s="17">
        <v>7.9</v>
      </c>
      <c r="F317" s="17">
        <v>9.6999999999999993</v>
      </c>
      <c r="G317" s="17">
        <v>135</v>
      </c>
      <c r="H317" s="16"/>
      <c r="I317" s="15"/>
      <c r="J317" s="15"/>
      <c r="K317" s="15"/>
      <c r="L317" s="15"/>
      <c r="M317" s="3"/>
    </row>
    <row r="318" spans="1:13" ht="15" customHeight="1" x14ac:dyDescent="0.25">
      <c r="A318" s="14" t="s">
        <v>45</v>
      </c>
      <c r="B318" s="83" t="s">
        <v>160</v>
      </c>
      <c r="C318" s="19">
        <v>50</v>
      </c>
      <c r="D318" s="15">
        <v>9.75</v>
      </c>
      <c r="E318" s="15">
        <v>3.95</v>
      </c>
      <c r="F318" s="15">
        <v>10.74</v>
      </c>
      <c r="G318" s="15">
        <v>192.5</v>
      </c>
      <c r="H318" s="19"/>
      <c r="I318" s="15"/>
      <c r="J318" s="15"/>
      <c r="K318" s="15"/>
      <c r="L318" s="15"/>
      <c r="M318" s="3"/>
    </row>
    <row r="319" spans="1:13" ht="23.25" customHeight="1" x14ac:dyDescent="0.25">
      <c r="A319" s="14" t="s">
        <v>161</v>
      </c>
      <c r="B319" s="83" t="s">
        <v>218</v>
      </c>
      <c r="C319" s="19">
        <v>100</v>
      </c>
      <c r="D319" s="15">
        <v>2.5</v>
      </c>
      <c r="E319" s="15">
        <v>3.6</v>
      </c>
      <c r="F319" s="15">
        <v>21.9</v>
      </c>
      <c r="G319" s="15">
        <v>130</v>
      </c>
      <c r="H319" s="19"/>
      <c r="I319" s="15"/>
      <c r="J319" s="15"/>
      <c r="K319" s="15"/>
      <c r="L319" s="15"/>
      <c r="M319" s="3"/>
    </row>
    <row r="320" spans="1:13" ht="24" customHeight="1" x14ac:dyDescent="0.25">
      <c r="A320" s="78" t="s">
        <v>64</v>
      </c>
      <c r="B320" s="83" t="s">
        <v>65</v>
      </c>
      <c r="C320" s="90">
        <v>200</v>
      </c>
      <c r="D320" s="15">
        <v>1.5</v>
      </c>
      <c r="E320" s="15">
        <v>1.4</v>
      </c>
      <c r="F320" s="15">
        <v>17.2</v>
      </c>
      <c r="G320" s="15">
        <v>104</v>
      </c>
      <c r="H320" s="19"/>
      <c r="I320" s="15"/>
      <c r="J320" s="15"/>
      <c r="K320" s="15"/>
      <c r="L320" s="15"/>
      <c r="M320" s="3"/>
    </row>
    <row r="321" spans="1:13" ht="26.25" customHeight="1" x14ac:dyDescent="0.25">
      <c r="A321" s="18"/>
      <c r="B321" s="15" t="s">
        <v>15</v>
      </c>
      <c r="C321" s="20"/>
      <c r="D321" s="15">
        <f>SUM(D317:D320)</f>
        <v>19.45</v>
      </c>
      <c r="E321" s="15">
        <f>SUM(E317:E320)</f>
        <v>16.850000000000001</v>
      </c>
      <c r="F321" s="15">
        <f>SUM(F317:F320)</f>
        <v>59.539999999999992</v>
      </c>
      <c r="G321" s="15">
        <f>SUM(G317:G320)</f>
        <v>561.5</v>
      </c>
      <c r="H321" s="20"/>
      <c r="I321" s="15"/>
      <c r="J321" s="15"/>
      <c r="K321" s="15"/>
      <c r="L321" s="15"/>
      <c r="M321" s="3"/>
    </row>
    <row r="322" spans="1:13" ht="15" customHeight="1" x14ac:dyDescent="0.25">
      <c r="A322" s="18"/>
      <c r="B322" s="15"/>
      <c r="C322" s="20"/>
      <c r="D322" s="15"/>
      <c r="E322" s="15"/>
      <c r="F322" s="15"/>
      <c r="G322" s="56">
        <f>G321*65/G367</f>
        <v>20.967380563917548</v>
      </c>
      <c r="H322" s="20"/>
      <c r="I322" s="15"/>
      <c r="J322" s="15"/>
      <c r="K322" s="15"/>
      <c r="L322" s="15"/>
      <c r="M322" s="3"/>
    </row>
    <row r="323" spans="1:13" ht="15" customHeight="1" x14ac:dyDescent="0.25">
      <c r="A323" s="114" t="s">
        <v>130</v>
      </c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6"/>
      <c r="M323" s="3"/>
    </row>
    <row r="324" spans="1:13" ht="15" customHeight="1" x14ac:dyDescent="0.25">
      <c r="A324" s="107"/>
      <c r="B324" s="108"/>
      <c r="C324" s="108"/>
      <c r="D324" s="108" t="s">
        <v>108</v>
      </c>
      <c r="E324" s="108"/>
      <c r="F324" s="108"/>
      <c r="G324" s="108"/>
      <c r="H324" s="108"/>
      <c r="I324" s="108"/>
      <c r="J324" s="108" t="s">
        <v>21</v>
      </c>
      <c r="K324" s="108"/>
      <c r="L324" s="109"/>
      <c r="M324" s="3"/>
    </row>
    <row r="325" spans="1:13" ht="27.75" customHeight="1" x14ac:dyDescent="0.25">
      <c r="A325" s="14" t="s">
        <v>45</v>
      </c>
      <c r="B325" s="15" t="s">
        <v>151</v>
      </c>
      <c r="C325" s="16">
        <v>20</v>
      </c>
      <c r="D325" s="17">
        <v>0.4</v>
      </c>
      <c r="E325" s="17">
        <v>0</v>
      </c>
      <c r="F325" s="17">
        <v>2.2000000000000002</v>
      </c>
      <c r="G325" s="17">
        <v>12</v>
      </c>
      <c r="H325" s="16">
        <v>30</v>
      </c>
      <c r="I325" s="15">
        <v>0.6</v>
      </c>
      <c r="J325" s="15"/>
      <c r="K325" s="15">
        <v>3.3</v>
      </c>
      <c r="L325" s="15">
        <v>18</v>
      </c>
      <c r="M325" s="3"/>
    </row>
    <row r="326" spans="1:13" ht="23.25" customHeight="1" x14ac:dyDescent="0.25">
      <c r="A326" s="14" t="s">
        <v>45</v>
      </c>
      <c r="B326" s="83" t="s">
        <v>160</v>
      </c>
      <c r="C326" s="19">
        <v>50</v>
      </c>
      <c r="D326" s="15">
        <v>9.75</v>
      </c>
      <c r="E326" s="15">
        <v>3.95</v>
      </c>
      <c r="F326" s="15">
        <v>10.74</v>
      </c>
      <c r="G326" s="15">
        <v>192.5</v>
      </c>
      <c r="H326" s="19">
        <v>70</v>
      </c>
      <c r="I326" s="15">
        <v>13.65</v>
      </c>
      <c r="J326" s="15">
        <v>5.53</v>
      </c>
      <c r="K326" s="15">
        <v>15.04</v>
      </c>
      <c r="L326" s="15">
        <v>269.5</v>
      </c>
      <c r="M326" s="3"/>
    </row>
    <row r="327" spans="1:13" ht="27" customHeight="1" x14ac:dyDescent="0.25">
      <c r="A327" s="14" t="s">
        <v>161</v>
      </c>
      <c r="B327" s="83" t="s">
        <v>218</v>
      </c>
      <c r="C327" s="19">
        <v>100</v>
      </c>
      <c r="D327" s="15">
        <v>2.5</v>
      </c>
      <c r="E327" s="15">
        <v>3.6</v>
      </c>
      <c r="F327" s="15">
        <v>21.9</v>
      </c>
      <c r="G327" s="15">
        <v>130</v>
      </c>
      <c r="H327" s="19">
        <v>100</v>
      </c>
      <c r="I327" s="15">
        <v>2.5</v>
      </c>
      <c r="J327" s="15">
        <v>3.6</v>
      </c>
      <c r="K327" s="15">
        <v>21.9</v>
      </c>
      <c r="L327" s="15">
        <v>130</v>
      </c>
      <c r="M327" s="3"/>
    </row>
    <row r="328" spans="1:13" ht="23.25" customHeight="1" x14ac:dyDescent="0.25">
      <c r="A328" s="78" t="s">
        <v>41</v>
      </c>
      <c r="B328" s="83" t="s">
        <v>90</v>
      </c>
      <c r="C328" s="90">
        <v>200</v>
      </c>
      <c r="D328" s="15">
        <v>0.2</v>
      </c>
      <c r="E328" s="15">
        <v>0.04</v>
      </c>
      <c r="F328" s="15">
        <v>10</v>
      </c>
      <c r="G328" s="15">
        <v>41</v>
      </c>
      <c r="H328" s="19">
        <v>200</v>
      </c>
      <c r="I328" s="15">
        <v>0.2</v>
      </c>
      <c r="J328" s="15">
        <v>0.04</v>
      </c>
      <c r="K328" s="15">
        <v>10</v>
      </c>
      <c r="L328" s="15">
        <v>41</v>
      </c>
      <c r="M328" s="3"/>
    </row>
    <row r="329" spans="1:13" ht="15" customHeight="1" x14ac:dyDescent="0.25">
      <c r="A329" s="18"/>
      <c r="B329" s="83" t="s">
        <v>87</v>
      </c>
      <c r="C329" s="16">
        <v>20</v>
      </c>
      <c r="D329" s="15">
        <v>1.2</v>
      </c>
      <c r="E329" s="15">
        <v>0.1</v>
      </c>
      <c r="F329" s="15">
        <v>9</v>
      </c>
      <c r="G329" s="15">
        <v>42.4</v>
      </c>
      <c r="H329" s="16">
        <v>20</v>
      </c>
      <c r="I329" s="15">
        <v>1.2</v>
      </c>
      <c r="J329" s="15">
        <v>0.1</v>
      </c>
      <c r="K329" s="15">
        <v>9</v>
      </c>
      <c r="L329" s="15">
        <v>42.4</v>
      </c>
      <c r="M329" s="3"/>
    </row>
    <row r="330" spans="1:13" ht="24.75" customHeight="1" x14ac:dyDescent="0.25">
      <c r="A330" s="96" t="s">
        <v>96</v>
      </c>
      <c r="B330" s="83" t="s">
        <v>251</v>
      </c>
      <c r="C330" s="19" t="s">
        <v>97</v>
      </c>
      <c r="D330" s="15">
        <v>9.3000000000000007</v>
      </c>
      <c r="E330" s="15">
        <v>12</v>
      </c>
      <c r="F330" s="15">
        <v>27.1</v>
      </c>
      <c r="G330" s="15">
        <v>254</v>
      </c>
      <c r="H330" s="90" t="s">
        <v>97</v>
      </c>
      <c r="I330" s="15">
        <v>9.3000000000000007</v>
      </c>
      <c r="J330" s="15">
        <v>12</v>
      </c>
      <c r="K330" s="15">
        <v>27.1</v>
      </c>
      <c r="L330" s="15">
        <v>254</v>
      </c>
      <c r="M330" s="3"/>
    </row>
    <row r="331" spans="1:13" ht="15" customHeight="1" x14ac:dyDescent="0.25">
      <c r="A331" s="18"/>
      <c r="B331" s="15" t="s">
        <v>15</v>
      </c>
      <c r="C331" s="20"/>
      <c r="D331" s="15">
        <f>SUM(D325:D328)</f>
        <v>12.85</v>
      </c>
      <c r="E331" s="15">
        <f>SUM(E325:E328)</f>
        <v>7.5900000000000007</v>
      </c>
      <c r="F331" s="15">
        <f>SUM(F325:F330)</f>
        <v>80.94</v>
      </c>
      <c r="G331" s="15">
        <f>SUM(G325:G330)</f>
        <v>671.9</v>
      </c>
      <c r="H331" s="20"/>
      <c r="I331" s="15">
        <f>SUM(I325:I330)</f>
        <v>27.45</v>
      </c>
      <c r="J331" s="15">
        <f>SUM(J325:J330)</f>
        <v>21.27</v>
      </c>
      <c r="K331" s="15">
        <f>SUM(K325:K330)</f>
        <v>86.34</v>
      </c>
      <c r="L331" s="15">
        <f>SUM(L325:L330)</f>
        <v>754.9</v>
      </c>
      <c r="M331" s="3"/>
    </row>
    <row r="332" spans="1:13" ht="21" customHeight="1" x14ac:dyDescent="0.25">
      <c r="A332" s="18"/>
      <c r="B332" s="15"/>
      <c r="C332" s="20"/>
      <c r="D332" s="15"/>
      <c r="E332" s="15"/>
      <c r="F332" s="15"/>
      <c r="G332" s="56"/>
      <c r="H332" s="20"/>
      <c r="I332" s="15"/>
      <c r="J332" s="15"/>
      <c r="K332" s="15"/>
      <c r="L332" s="15"/>
      <c r="M332" s="3"/>
    </row>
    <row r="333" spans="1:13" ht="27.75" customHeight="1" x14ac:dyDescent="0.25">
      <c r="A333" s="114" t="s">
        <v>132</v>
      </c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6"/>
      <c r="M333" s="3"/>
    </row>
    <row r="334" spans="1:13" ht="27.75" customHeight="1" x14ac:dyDescent="0.25">
      <c r="A334" s="107"/>
      <c r="B334" s="108"/>
      <c r="C334" s="108"/>
      <c r="D334" s="108" t="s">
        <v>108</v>
      </c>
      <c r="E334" s="108"/>
      <c r="F334" s="108"/>
      <c r="G334" s="108"/>
      <c r="H334" s="108"/>
      <c r="I334" s="108"/>
      <c r="J334" s="108" t="s">
        <v>21</v>
      </c>
      <c r="K334" s="108"/>
      <c r="L334" s="109"/>
      <c r="M334" s="3"/>
    </row>
    <row r="335" spans="1:13" ht="27" customHeight="1" x14ac:dyDescent="0.25">
      <c r="A335" s="14" t="s">
        <v>45</v>
      </c>
      <c r="B335" s="15" t="s">
        <v>151</v>
      </c>
      <c r="C335" s="16"/>
      <c r="D335" s="17"/>
      <c r="E335" s="17"/>
      <c r="F335" s="17"/>
      <c r="G335" s="17"/>
      <c r="H335" s="16">
        <v>20</v>
      </c>
      <c r="I335" s="15">
        <v>0.4</v>
      </c>
      <c r="J335" s="15"/>
      <c r="K335" s="15">
        <v>2.2000000000000002</v>
      </c>
      <c r="L335" s="15">
        <v>12</v>
      </c>
      <c r="M335" s="3"/>
    </row>
    <row r="336" spans="1:13" ht="21" customHeight="1" x14ac:dyDescent="0.25">
      <c r="A336" s="14" t="s">
        <v>44</v>
      </c>
      <c r="B336" s="83" t="s">
        <v>37</v>
      </c>
      <c r="C336" s="19">
        <v>200</v>
      </c>
      <c r="D336" s="15">
        <v>1.8</v>
      </c>
      <c r="E336" s="15">
        <v>5</v>
      </c>
      <c r="F336" s="15">
        <v>11.4</v>
      </c>
      <c r="G336" s="15">
        <v>116</v>
      </c>
      <c r="H336" s="19">
        <v>200</v>
      </c>
      <c r="I336" s="15">
        <v>1.8</v>
      </c>
      <c r="J336" s="15">
        <v>5</v>
      </c>
      <c r="K336" s="15">
        <v>11.4</v>
      </c>
      <c r="L336" s="15">
        <v>116</v>
      </c>
      <c r="M336" s="3"/>
    </row>
    <row r="337" spans="1:13" ht="15" customHeight="1" x14ac:dyDescent="0.25">
      <c r="A337" s="18" t="s">
        <v>45</v>
      </c>
      <c r="B337" s="83" t="s">
        <v>160</v>
      </c>
      <c r="C337" s="16">
        <v>50</v>
      </c>
      <c r="D337" s="15">
        <v>9.75</v>
      </c>
      <c r="E337" s="15">
        <v>3.95</v>
      </c>
      <c r="F337" s="15">
        <v>10.74</v>
      </c>
      <c r="G337" s="15">
        <v>192.5</v>
      </c>
      <c r="H337" s="16">
        <v>60</v>
      </c>
      <c r="I337" s="15">
        <v>11.7</v>
      </c>
      <c r="J337" s="15">
        <v>4.74</v>
      </c>
      <c r="K337" s="15">
        <v>12.88</v>
      </c>
      <c r="L337" s="15">
        <v>231</v>
      </c>
      <c r="M337" s="3"/>
    </row>
    <row r="338" spans="1:13" ht="23.25" customHeight="1" x14ac:dyDescent="0.25">
      <c r="A338" s="18" t="s">
        <v>161</v>
      </c>
      <c r="B338" s="83" t="s">
        <v>218</v>
      </c>
      <c r="C338" s="16">
        <v>100</v>
      </c>
      <c r="D338" s="15">
        <v>2.5</v>
      </c>
      <c r="E338" s="15">
        <v>3.6</v>
      </c>
      <c r="F338" s="15">
        <v>21.9</v>
      </c>
      <c r="G338" s="15">
        <v>130</v>
      </c>
      <c r="H338" s="16">
        <v>100</v>
      </c>
      <c r="I338" s="15">
        <v>2.6</v>
      </c>
      <c r="J338" s="15">
        <v>3.6</v>
      </c>
      <c r="K338" s="15">
        <v>21.9</v>
      </c>
      <c r="L338" s="15">
        <v>130</v>
      </c>
      <c r="M338" s="3"/>
    </row>
    <row r="339" spans="1:13" ht="28.5" customHeight="1" x14ac:dyDescent="0.25">
      <c r="A339" s="18" t="s">
        <v>41</v>
      </c>
      <c r="B339" s="83" t="s">
        <v>90</v>
      </c>
      <c r="C339" s="16">
        <v>200</v>
      </c>
      <c r="D339" s="15">
        <v>0.2</v>
      </c>
      <c r="E339" s="15">
        <v>0.04</v>
      </c>
      <c r="F339" s="15">
        <v>10</v>
      </c>
      <c r="G339" s="15">
        <v>41</v>
      </c>
      <c r="H339" s="19">
        <v>200</v>
      </c>
      <c r="I339" s="15">
        <v>0.2</v>
      </c>
      <c r="J339" s="15">
        <v>0.04</v>
      </c>
      <c r="K339" s="15">
        <v>10</v>
      </c>
      <c r="L339" s="15">
        <v>41</v>
      </c>
      <c r="M339" s="3"/>
    </row>
    <row r="340" spans="1:13" ht="30" customHeight="1" x14ac:dyDescent="0.25">
      <c r="A340" s="78" t="s">
        <v>98</v>
      </c>
      <c r="B340" s="15" t="s">
        <v>251</v>
      </c>
      <c r="C340" s="19" t="s">
        <v>97</v>
      </c>
      <c r="D340" s="15">
        <v>9.3000000000000007</v>
      </c>
      <c r="E340" s="15">
        <v>12</v>
      </c>
      <c r="F340" s="15">
        <v>27.1</v>
      </c>
      <c r="G340" s="15">
        <v>254</v>
      </c>
      <c r="H340" s="90" t="s">
        <v>97</v>
      </c>
      <c r="I340" s="15">
        <v>9.3000000000000007</v>
      </c>
      <c r="J340" s="15">
        <v>12</v>
      </c>
      <c r="K340" s="15">
        <v>27.1</v>
      </c>
      <c r="L340" s="15">
        <v>254</v>
      </c>
      <c r="M340" s="3"/>
    </row>
    <row r="341" spans="1:13" ht="15" customHeight="1" x14ac:dyDescent="0.25">
      <c r="A341" s="18"/>
      <c r="B341" s="83" t="s">
        <v>87</v>
      </c>
      <c r="C341" s="16">
        <v>20</v>
      </c>
      <c r="D341" s="15">
        <v>1.2</v>
      </c>
      <c r="E341" s="15">
        <v>0.1</v>
      </c>
      <c r="F341" s="15">
        <v>9</v>
      </c>
      <c r="G341" s="15">
        <v>42.4</v>
      </c>
      <c r="H341" s="16">
        <v>20</v>
      </c>
      <c r="I341" s="15">
        <v>1.2</v>
      </c>
      <c r="J341" s="15">
        <v>0.1</v>
      </c>
      <c r="K341" s="15">
        <v>9</v>
      </c>
      <c r="L341" s="15">
        <v>42.4</v>
      </c>
      <c r="M341" s="3"/>
    </row>
    <row r="342" spans="1:13" ht="27.75" customHeight="1" x14ac:dyDescent="0.25">
      <c r="A342" s="18"/>
      <c r="B342" s="15" t="s">
        <v>15</v>
      </c>
      <c r="C342" s="20"/>
      <c r="D342" s="15">
        <f>SUM(D336:D341)</f>
        <v>24.75</v>
      </c>
      <c r="E342" s="15">
        <f>SUM(E336:E341)</f>
        <v>24.689999999999998</v>
      </c>
      <c r="F342" s="15">
        <f>SUM(F336:F341)</f>
        <v>90.14</v>
      </c>
      <c r="G342" s="15">
        <v>775.9</v>
      </c>
      <c r="H342" s="20"/>
      <c r="I342" s="15">
        <f>SUM(I335:I341)</f>
        <v>27.2</v>
      </c>
      <c r="J342" s="15">
        <f>SUM(J335:J341)</f>
        <v>25.48</v>
      </c>
      <c r="K342" s="15">
        <f>SUM(K335:K341)</f>
        <v>94.48</v>
      </c>
      <c r="L342" s="15">
        <f>SUM(L335:L341)</f>
        <v>826.4</v>
      </c>
      <c r="M342" s="3"/>
    </row>
    <row r="343" spans="1:13" ht="24" customHeight="1" x14ac:dyDescent="0.25">
      <c r="A343" s="114" t="s">
        <v>29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6"/>
      <c r="M343" s="34"/>
    </row>
    <row r="344" spans="1:13" ht="21.75" customHeight="1" x14ac:dyDescent="0.25">
      <c r="A344" s="14" t="s">
        <v>162</v>
      </c>
      <c r="B344" s="11" t="s">
        <v>250</v>
      </c>
      <c r="C344" s="12">
        <v>90</v>
      </c>
      <c r="D344" s="11">
        <v>1.2</v>
      </c>
      <c r="E344" s="11">
        <v>10.1</v>
      </c>
      <c r="F344" s="11">
        <v>6.4</v>
      </c>
      <c r="G344" s="11">
        <v>121</v>
      </c>
      <c r="H344" s="12"/>
      <c r="I344" s="11"/>
      <c r="J344" s="11"/>
      <c r="K344" s="11"/>
      <c r="L344" s="11"/>
      <c r="M344" s="3"/>
    </row>
    <row r="345" spans="1:13" ht="22.5" customHeight="1" x14ac:dyDescent="0.25">
      <c r="A345" s="79" t="s">
        <v>44</v>
      </c>
      <c r="B345" s="11" t="s">
        <v>37</v>
      </c>
      <c r="C345" s="19">
        <v>200</v>
      </c>
      <c r="D345" s="15">
        <v>1.8</v>
      </c>
      <c r="E345" s="15">
        <v>5</v>
      </c>
      <c r="F345" s="15">
        <v>11.4</v>
      </c>
      <c r="G345" s="15">
        <v>116</v>
      </c>
      <c r="H345" s="16"/>
      <c r="I345" s="15"/>
      <c r="J345" s="15"/>
      <c r="K345" s="15"/>
      <c r="L345" s="15"/>
      <c r="M345" s="3"/>
    </row>
    <row r="346" spans="1:13" ht="21" customHeight="1" x14ac:dyDescent="0.25">
      <c r="A346" s="21" t="s">
        <v>164</v>
      </c>
      <c r="B346" s="11" t="s">
        <v>163</v>
      </c>
      <c r="C346" s="12">
        <v>70</v>
      </c>
      <c r="D346" s="11">
        <v>11.41</v>
      </c>
      <c r="E346" s="11">
        <v>8.68</v>
      </c>
      <c r="F346" s="11">
        <v>25.52</v>
      </c>
      <c r="G346" s="11">
        <v>185.8</v>
      </c>
      <c r="H346" s="12"/>
      <c r="I346" s="11"/>
      <c r="J346" s="11"/>
      <c r="K346" s="11"/>
      <c r="L346" s="11"/>
      <c r="M346" s="3"/>
    </row>
    <row r="347" spans="1:13" s="52" customFormat="1" ht="15" customHeight="1" x14ac:dyDescent="0.25">
      <c r="A347" s="79" t="s">
        <v>45</v>
      </c>
      <c r="B347" s="11" t="s">
        <v>165</v>
      </c>
      <c r="C347" s="12">
        <v>130</v>
      </c>
      <c r="D347" s="11">
        <v>2.6</v>
      </c>
      <c r="E347" s="11">
        <v>8.4499999999999993</v>
      </c>
      <c r="F347" s="11">
        <v>20.54</v>
      </c>
      <c r="G347" s="11">
        <v>169.78</v>
      </c>
      <c r="H347" s="12"/>
      <c r="I347" s="11"/>
      <c r="J347" s="11"/>
      <c r="K347" s="11"/>
      <c r="L347" s="11"/>
      <c r="M347" s="51"/>
    </row>
    <row r="348" spans="1:13" ht="15" customHeight="1" x14ac:dyDescent="0.25">
      <c r="A348" s="84"/>
      <c r="B348" s="11" t="s">
        <v>17</v>
      </c>
      <c r="C348" s="12">
        <v>200</v>
      </c>
      <c r="D348" s="11">
        <v>0.6</v>
      </c>
      <c r="E348" s="11">
        <v>0.2</v>
      </c>
      <c r="F348" s="11">
        <v>28</v>
      </c>
      <c r="G348" s="11">
        <v>120</v>
      </c>
      <c r="H348" s="12"/>
      <c r="I348" s="11"/>
      <c r="J348" s="11"/>
      <c r="K348" s="11"/>
      <c r="L348" s="11"/>
      <c r="M348" s="3"/>
    </row>
    <row r="349" spans="1:13" ht="15" customHeight="1" x14ac:dyDescent="0.25">
      <c r="A349" s="18"/>
      <c r="B349" s="15" t="s">
        <v>35</v>
      </c>
      <c r="C349" s="16">
        <v>40</v>
      </c>
      <c r="D349" s="15">
        <v>3.2</v>
      </c>
      <c r="E349" s="15">
        <v>0.6</v>
      </c>
      <c r="F349" s="15">
        <v>21.2</v>
      </c>
      <c r="G349" s="15">
        <v>100.8</v>
      </c>
      <c r="H349" s="16"/>
      <c r="I349" s="15"/>
      <c r="J349" s="15"/>
      <c r="K349" s="15"/>
      <c r="L349" s="15"/>
      <c r="M349" s="3"/>
    </row>
    <row r="350" spans="1:13" ht="15" customHeight="1" x14ac:dyDescent="0.25">
      <c r="A350" s="18"/>
      <c r="B350" s="15" t="s">
        <v>15</v>
      </c>
      <c r="C350" s="20"/>
      <c r="D350" s="15">
        <f>SUM(D344:D349)</f>
        <v>20.810000000000002</v>
      </c>
      <c r="E350" s="15">
        <f>SUM(E344:E349)</f>
        <v>33.030000000000008</v>
      </c>
      <c r="F350" s="15">
        <f>SUM(F344:F349)</f>
        <v>113.06</v>
      </c>
      <c r="G350" s="15">
        <f>SUM(G344:G349)</f>
        <v>813.38</v>
      </c>
      <c r="H350" s="20"/>
      <c r="I350" s="15">
        <f>SUM(I344:I348)</f>
        <v>0</v>
      </c>
      <c r="J350" s="15">
        <f>SUM(J344:J348)</f>
        <v>0</v>
      </c>
      <c r="K350" s="15">
        <f>SUM(K344:K348)</f>
        <v>0</v>
      </c>
      <c r="L350" s="15">
        <f>SUM(L344:L348)</f>
        <v>0</v>
      </c>
      <c r="M350" s="3"/>
    </row>
    <row r="351" spans="1:13" ht="15" customHeight="1" x14ac:dyDescent="0.25">
      <c r="A351" s="18"/>
      <c r="B351" s="15"/>
      <c r="C351" s="20"/>
      <c r="D351" s="15"/>
      <c r="E351" s="15"/>
      <c r="F351" s="15"/>
      <c r="G351" s="56">
        <f>G350*65/G367</f>
        <v>30.373015143507132</v>
      </c>
      <c r="H351" s="20"/>
      <c r="I351" s="15"/>
      <c r="J351" s="15"/>
      <c r="K351" s="15"/>
      <c r="L351" s="15"/>
      <c r="M351" s="3"/>
    </row>
    <row r="352" spans="1:13" ht="25.5" customHeight="1" x14ac:dyDescent="0.25">
      <c r="A352" s="114" t="s">
        <v>106</v>
      </c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6"/>
      <c r="M352" s="3"/>
    </row>
    <row r="353" spans="1:13" ht="25.5" customHeight="1" x14ac:dyDescent="0.25">
      <c r="A353" s="14" t="s">
        <v>45</v>
      </c>
      <c r="B353" s="11" t="s">
        <v>151</v>
      </c>
      <c r="C353" s="12">
        <v>30</v>
      </c>
      <c r="D353" s="11">
        <v>0.6</v>
      </c>
      <c r="E353" s="11"/>
      <c r="F353" s="11">
        <v>3.3</v>
      </c>
      <c r="G353" s="11">
        <v>18</v>
      </c>
      <c r="H353" s="12"/>
      <c r="I353" s="11"/>
      <c r="J353" s="11"/>
      <c r="K353" s="11"/>
      <c r="L353" s="11"/>
      <c r="M353" s="3"/>
    </row>
    <row r="354" spans="1:13" ht="23.25" customHeight="1" x14ac:dyDescent="0.25">
      <c r="A354" s="14" t="s">
        <v>44</v>
      </c>
      <c r="B354" s="11" t="s">
        <v>37</v>
      </c>
      <c r="C354" s="19">
        <v>200</v>
      </c>
      <c r="D354" s="15">
        <v>1.8</v>
      </c>
      <c r="E354" s="15">
        <v>5</v>
      </c>
      <c r="F354" s="15">
        <v>11.4</v>
      </c>
      <c r="G354" s="15">
        <v>116</v>
      </c>
      <c r="H354" s="16"/>
      <c r="I354" s="15"/>
      <c r="J354" s="15"/>
      <c r="K354" s="15"/>
      <c r="L354" s="15"/>
      <c r="M354" s="3"/>
    </row>
    <row r="355" spans="1:13" ht="22.5" customHeight="1" x14ac:dyDescent="0.25">
      <c r="A355" s="21" t="s">
        <v>45</v>
      </c>
      <c r="B355" s="11" t="s">
        <v>160</v>
      </c>
      <c r="C355" s="12">
        <v>75</v>
      </c>
      <c r="D355" s="11">
        <v>14.6</v>
      </c>
      <c r="E355" s="11">
        <v>5.93</v>
      </c>
      <c r="F355" s="11">
        <v>16.11</v>
      </c>
      <c r="G355" s="11">
        <v>288.75</v>
      </c>
      <c r="H355" s="12"/>
      <c r="I355" s="11"/>
      <c r="J355" s="11"/>
      <c r="K355" s="11"/>
      <c r="L355" s="11"/>
      <c r="M355" s="3"/>
    </row>
    <row r="356" spans="1:13" ht="23.25" customHeight="1" x14ac:dyDescent="0.25">
      <c r="A356" s="14" t="s">
        <v>161</v>
      </c>
      <c r="B356" s="81" t="s">
        <v>218</v>
      </c>
      <c r="C356" s="12">
        <v>100</v>
      </c>
      <c r="D356" s="11">
        <v>2.5</v>
      </c>
      <c r="E356" s="11">
        <v>3.6</v>
      </c>
      <c r="F356" s="11">
        <v>21.9</v>
      </c>
      <c r="G356" s="11">
        <v>130</v>
      </c>
      <c r="H356" s="12"/>
      <c r="I356" s="11"/>
      <c r="J356" s="11"/>
      <c r="K356" s="11"/>
      <c r="L356" s="11"/>
      <c r="M356" s="3"/>
    </row>
    <row r="357" spans="1:13" ht="27" customHeight="1" x14ac:dyDescent="0.25">
      <c r="A357" s="33" t="s">
        <v>41</v>
      </c>
      <c r="B357" s="81" t="s">
        <v>90</v>
      </c>
      <c r="C357" s="31">
        <v>200</v>
      </c>
      <c r="D357" s="11">
        <v>0.2</v>
      </c>
      <c r="E357" s="11">
        <v>0.04</v>
      </c>
      <c r="F357" s="11">
        <v>10</v>
      </c>
      <c r="G357" s="11">
        <v>41</v>
      </c>
      <c r="H357" s="12"/>
      <c r="I357" s="11"/>
      <c r="J357" s="11"/>
      <c r="K357" s="11"/>
      <c r="L357" s="11"/>
      <c r="M357" s="3"/>
    </row>
    <row r="358" spans="1:13" ht="15" customHeight="1" x14ac:dyDescent="0.25">
      <c r="A358" s="18"/>
      <c r="B358" s="15" t="s">
        <v>87</v>
      </c>
      <c r="C358" s="16">
        <v>20</v>
      </c>
      <c r="D358" s="15">
        <v>1.2</v>
      </c>
      <c r="E358" s="15">
        <v>0.1</v>
      </c>
      <c r="F358" s="15">
        <v>9</v>
      </c>
      <c r="G358" s="15">
        <v>42.4</v>
      </c>
      <c r="H358" s="16"/>
      <c r="I358" s="15"/>
      <c r="J358" s="15"/>
      <c r="K358" s="15"/>
      <c r="L358" s="15"/>
      <c r="M358" s="3"/>
    </row>
    <row r="359" spans="1:13" ht="27" customHeight="1" x14ac:dyDescent="0.25">
      <c r="A359" s="18"/>
      <c r="B359" s="15" t="s">
        <v>15</v>
      </c>
      <c r="C359" s="20"/>
      <c r="D359" s="15">
        <f>SUM(D353:D358)</f>
        <v>20.9</v>
      </c>
      <c r="E359" s="15">
        <f>SUM(E353:E358)</f>
        <v>14.669999999999998</v>
      </c>
      <c r="F359" s="15">
        <f>SUM(F353:F358)</f>
        <v>71.709999999999994</v>
      </c>
      <c r="G359" s="15">
        <f>SUM(G353:G358)</f>
        <v>636.15</v>
      </c>
      <c r="H359" s="20"/>
      <c r="I359" s="15">
        <f>SUM(I353:I358)</f>
        <v>0</v>
      </c>
      <c r="J359" s="15">
        <f>SUM(J353:J358)</f>
        <v>0</v>
      </c>
      <c r="K359" s="15">
        <f>SUM(K353:K358)</f>
        <v>0</v>
      </c>
      <c r="L359" s="15">
        <f>SUM(L353:L358)</f>
        <v>0</v>
      </c>
      <c r="M359" s="3"/>
    </row>
    <row r="360" spans="1:13" ht="30.75" customHeight="1" x14ac:dyDescent="0.25">
      <c r="A360" s="114" t="s">
        <v>30</v>
      </c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6"/>
      <c r="M360" s="3"/>
    </row>
    <row r="361" spans="1:13" ht="15" customHeight="1" x14ac:dyDescent="0.25">
      <c r="A361" s="30"/>
      <c r="B361" s="11" t="s">
        <v>190</v>
      </c>
      <c r="C361" s="16">
        <v>40</v>
      </c>
      <c r="D361" s="15">
        <v>7</v>
      </c>
      <c r="E361" s="15">
        <v>13</v>
      </c>
      <c r="F361" s="15">
        <v>30.7</v>
      </c>
      <c r="G361" s="15">
        <v>287.8</v>
      </c>
      <c r="H361" s="16"/>
      <c r="I361" s="15"/>
      <c r="J361" s="15"/>
      <c r="K361" s="15"/>
      <c r="L361" s="15"/>
      <c r="M361" s="3"/>
    </row>
    <row r="362" spans="1:13" ht="15" customHeight="1" x14ac:dyDescent="0.25">
      <c r="A362" s="18" t="s">
        <v>45</v>
      </c>
      <c r="B362" s="11" t="s">
        <v>150</v>
      </c>
      <c r="C362" s="40">
        <v>150</v>
      </c>
      <c r="D362" s="32">
        <v>0.3</v>
      </c>
      <c r="E362" s="32"/>
      <c r="F362" s="32">
        <v>19.95</v>
      </c>
      <c r="G362" s="32">
        <v>78</v>
      </c>
      <c r="H362" s="40"/>
      <c r="I362" s="32"/>
      <c r="J362" s="32"/>
      <c r="K362" s="32"/>
      <c r="L362" s="32"/>
      <c r="M362" s="3"/>
    </row>
    <row r="363" spans="1:13" ht="15" customHeight="1" x14ac:dyDescent="0.25">
      <c r="A363" s="18" t="s">
        <v>45</v>
      </c>
      <c r="B363" s="11" t="s">
        <v>153</v>
      </c>
      <c r="C363" s="40"/>
      <c r="D363" s="32"/>
      <c r="E363" s="32"/>
      <c r="F363" s="32"/>
      <c r="G363" s="32"/>
      <c r="H363" s="111" t="s">
        <v>92</v>
      </c>
      <c r="I363" s="32">
        <v>6</v>
      </c>
      <c r="J363" s="32">
        <v>9.1999999999999993</v>
      </c>
      <c r="K363" s="32">
        <v>29</v>
      </c>
      <c r="L363" s="32">
        <v>234</v>
      </c>
      <c r="M363" s="3"/>
    </row>
    <row r="364" spans="1:13" ht="15" customHeight="1" x14ac:dyDescent="0.25">
      <c r="A364" s="18"/>
      <c r="B364" s="11" t="s">
        <v>17</v>
      </c>
      <c r="C364" s="40"/>
      <c r="D364" s="32"/>
      <c r="E364" s="32"/>
      <c r="F364" s="32"/>
      <c r="G364" s="32"/>
      <c r="H364" s="110">
        <v>200</v>
      </c>
      <c r="I364" s="32">
        <v>0.6</v>
      </c>
      <c r="J364" s="32">
        <v>0.2</v>
      </c>
      <c r="K364" s="32">
        <v>28</v>
      </c>
      <c r="L364" s="32">
        <v>120</v>
      </c>
      <c r="M364" s="3"/>
    </row>
    <row r="365" spans="1:13" ht="21" customHeight="1" x14ac:dyDescent="0.25">
      <c r="A365" s="15"/>
      <c r="B365" s="15" t="s">
        <v>15</v>
      </c>
      <c r="C365" s="15"/>
      <c r="D365" s="15">
        <f>SUM(D361:D362)</f>
        <v>7.3</v>
      </c>
      <c r="E365" s="15">
        <f>SUM(E361:E362)</f>
        <v>13</v>
      </c>
      <c r="F365" s="15">
        <f>SUM(F361:F362)</f>
        <v>50.65</v>
      </c>
      <c r="G365" s="15">
        <f>SUM(G361:G362)</f>
        <v>365.8</v>
      </c>
      <c r="H365" s="41"/>
      <c r="I365" s="15">
        <v>6.6</v>
      </c>
      <c r="J365" s="15">
        <v>9.4</v>
      </c>
      <c r="K365" s="15">
        <v>57</v>
      </c>
      <c r="L365" s="15">
        <v>354</v>
      </c>
      <c r="M365" s="3"/>
    </row>
    <row r="366" spans="1:13" ht="14.25" customHeight="1" x14ac:dyDescent="0.25">
      <c r="A366" s="61"/>
      <c r="B366" s="60"/>
      <c r="C366" s="25"/>
      <c r="D366" s="25"/>
      <c r="E366" s="25"/>
      <c r="F366" s="25"/>
      <c r="G366" s="71">
        <f>G365*65/G367</f>
        <v>13.659604292575315</v>
      </c>
      <c r="H366" s="41"/>
      <c r="I366" s="25"/>
      <c r="J366" s="25"/>
      <c r="K366" s="25"/>
      <c r="L366" s="25"/>
      <c r="M366" s="3"/>
    </row>
    <row r="367" spans="1:13" ht="24.75" customHeight="1" x14ac:dyDescent="0.25">
      <c r="A367" s="131" t="s">
        <v>18</v>
      </c>
      <c r="B367" s="132"/>
      <c r="C367" s="25"/>
      <c r="D367" s="25">
        <f>D321+D350+D365</f>
        <v>47.56</v>
      </c>
      <c r="E367" s="25">
        <f>E321+E350+E365</f>
        <v>62.88000000000001</v>
      </c>
      <c r="F367" s="25">
        <f>F321+F350+F365</f>
        <v>223.25</v>
      </c>
      <c r="G367" s="25">
        <f>G321+G350+G365</f>
        <v>1740.68</v>
      </c>
      <c r="H367" s="25"/>
      <c r="I367" s="25"/>
      <c r="J367" s="25"/>
      <c r="K367" s="25"/>
      <c r="L367" s="25"/>
      <c r="M367" s="3"/>
    </row>
    <row r="368" spans="1:13" ht="28.5" customHeight="1" x14ac:dyDescent="0.25">
      <c r="A368" s="119"/>
      <c r="B368" s="133"/>
      <c r="C368" s="48"/>
      <c r="D368" s="50">
        <f>D367*4/G367*100</f>
        <v>10.929062205574832</v>
      </c>
      <c r="E368" s="50">
        <v>32</v>
      </c>
      <c r="F368" s="50">
        <v>55.81</v>
      </c>
      <c r="G368" s="48"/>
      <c r="H368" s="48"/>
      <c r="I368" s="48"/>
      <c r="J368" s="48"/>
      <c r="K368" s="48"/>
      <c r="L368" s="48"/>
      <c r="M368" s="3"/>
    </row>
    <row r="369" spans="1:13" ht="18.75" customHeight="1" x14ac:dyDescent="0.25">
      <c r="A369" s="45"/>
      <c r="B369" s="62"/>
      <c r="C369" s="72"/>
      <c r="D369" s="72"/>
      <c r="E369" s="72"/>
      <c r="F369" s="72"/>
      <c r="G369" s="72"/>
      <c r="H369" s="72"/>
      <c r="I369" s="72"/>
      <c r="J369" s="72"/>
      <c r="K369" s="72"/>
      <c r="L369" s="73"/>
      <c r="M369" s="3"/>
    </row>
    <row r="370" spans="1:13" ht="15" customHeight="1" x14ac:dyDescent="0.25">
      <c r="A370" s="127" t="s">
        <v>19</v>
      </c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9"/>
      <c r="M370" s="3"/>
    </row>
    <row r="371" spans="1:13" ht="15" customHeight="1" x14ac:dyDescent="0.25">
      <c r="A371" s="148" t="s">
        <v>6</v>
      </c>
      <c r="B371" s="146" t="s">
        <v>7</v>
      </c>
      <c r="C371" s="121" t="s">
        <v>20</v>
      </c>
      <c r="D371" s="122"/>
      <c r="E371" s="122"/>
      <c r="F371" s="122"/>
      <c r="G371" s="123"/>
      <c r="H371" s="121" t="s">
        <v>21</v>
      </c>
      <c r="I371" s="122"/>
      <c r="J371" s="122"/>
      <c r="K371" s="122"/>
      <c r="L371" s="123"/>
      <c r="M371" s="3"/>
    </row>
    <row r="372" spans="1:13" ht="15" customHeight="1" x14ac:dyDescent="0.25">
      <c r="A372" s="149"/>
      <c r="B372" s="147"/>
      <c r="C372" s="7" t="s">
        <v>9</v>
      </c>
      <c r="D372" s="8" t="s">
        <v>10</v>
      </c>
      <c r="E372" s="8" t="s">
        <v>11</v>
      </c>
      <c r="F372" s="8" t="s">
        <v>12</v>
      </c>
      <c r="G372" s="9" t="s">
        <v>13</v>
      </c>
      <c r="H372" s="7" t="s">
        <v>9</v>
      </c>
      <c r="I372" s="8" t="s">
        <v>10</v>
      </c>
      <c r="J372" s="8" t="s">
        <v>11</v>
      </c>
      <c r="K372" s="8" t="s">
        <v>12</v>
      </c>
      <c r="L372" s="9" t="s">
        <v>13</v>
      </c>
      <c r="M372" s="3"/>
    </row>
    <row r="373" spans="1:13" ht="25.5" customHeight="1" x14ac:dyDescent="0.25">
      <c r="A373" s="114" t="s">
        <v>127</v>
      </c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6"/>
      <c r="M373" s="3"/>
    </row>
    <row r="374" spans="1:13" ht="30.75" customHeight="1" x14ac:dyDescent="0.25">
      <c r="A374" s="33" t="s">
        <v>45</v>
      </c>
      <c r="B374" s="81" t="s">
        <v>99</v>
      </c>
      <c r="C374" s="12">
        <v>35</v>
      </c>
      <c r="D374" s="11">
        <v>0.7</v>
      </c>
      <c r="E374" s="11">
        <v>0</v>
      </c>
      <c r="F374" s="11">
        <v>3.85</v>
      </c>
      <c r="G374" s="11">
        <v>31</v>
      </c>
      <c r="H374" s="12"/>
      <c r="I374" s="11"/>
      <c r="J374" s="11"/>
      <c r="K374" s="11"/>
      <c r="L374" s="11"/>
      <c r="M374" s="3"/>
    </row>
    <row r="375" spans="1:13" ht="25.5" customHeight="1" x14ac:dyDescent="0.25">
      <c r="A375" s="33" t="s">
        <v>45</v>
      </c>
      <c r="B375" s="81" t="s">
        <v>241</v>
      </c>
      <c r="C375" s="12">
        <v>55</v>
      </c>
      <c r="D375" s="11">
        <v>8.91</v>
      </c>
      <c r="E375" s="11">
        <v>12.98</v>
      </c>
      <c r="F375" s="11">
        <v>1.93</v>
      </c>
      <c r="G375" s="11">
        <v>199.5</v>
      </c>
      <c r="H375" s="12"/>
      <c r="I375" s="11"/>
      <c r="J375" s="11"/>
      <c r="K375" s="11"/>
      <c r="L375" s="11"/>
      <c r="M375" s="3"/>
    </row>
    <row r="376" spans="1:13" ht="27" customHeight="1" x14ac:dyDescent="0.25">
      <c r="A376" s="14" t="s">
        <v>60</v>
      </c>
      <c r="B376" s="81" t="s">
        <v>59</v>
      </c>
      <c r="C376" s="16">
        <v>100</v>
      </c>
      <c r="D376" s="15">
        <v>2.1</v>
      </c>
      <c r="E376" s="15">
        <v>3.3</v>
      </c>
      <c r="F376" s="15">
        <v>13.4</v>
      </c>
      <c r="G376" s="15">
        <v>92</v>
      </c>
      <c r="H376" s="16"/>
      <c r="I376" s="15"/>
      <c r="J376" s="15"/>
      <c r="K376" s="15"/>
      <c r="L376" s="15"/>
      <c r="M376" s="3"/>
    </row>
    <row r="377" spans="1:13" ht="22.5" customHeight="1" x14ac:dyDescent="0.25">
      <c r="A377" s="14" t="s">
        <v>80</v>
      </c>
      <c r="B377" s="81" t="s">
        <v>245</v>
      </c>
      <c r="C377" s="16">
        <v>200</v>
      </c>
      <c r="D377" s="15">
        <v>1.4</v>
      </c>
      <c r="E377" s="15">
        <v>1</v>
      </c>
      <c r="F377" s="15">
        <v>16</v>
      </c>
      <c r="G377" s="15">
        <v>78</v>
      </c>
      <c r="H377" s="16"/>
      <c r="I377" s="15"/>
      <c r="J377" s="15"/>
      <c r="K377" s="15"/>
      <c r="L377" s="15"/>
      <c r="M377" s="3"/>
    </row>
    <row r="378" spans="1:13" ht="15" customHeight="1" x14ac:dyDescent="0.25">
      <c r="A378" s="14"/>
      <c r="B378" s="81" t="s">
        <v>88</v>
      </c>
      <c r="C378" s="16">
        <v>20</v>
      </c>
      <c r="D378" s="15">
        <v>1.6</v>
      </c>
      <c r="E378" s="15">
        <v>0.3</v>
      </c>
      <c r="F378" s="15">
        <v>10.6</v>
      </c>
      <c r="G378" s="15">
        <v>50.4</v>
      </c>
      <c r="H378" s="16"/>
      <c r="I378" s="15"/>
      <c r="J378" s="15"/>
      <c r="K378" s="15"/>
      <c r="L378" s="15"/>
      <c r="M378" s="3"/>
    </row>
    <row r="379" spans="1:13" ht="25.5" customHeight="1" x14ac:dyDescent="0.25">
      <c r="A379" s="18"/>
      <c r="B379" s="15" t="s">
        <v>15</v>
      </c>
      <c r="C379" s="20"/>
      <c r="D379" s="15">
        <f>SUM(D374:D378)</f>
        <v>14.709999999999999</v>
      </c>
      <c r="E379" s="15">
        <f>SUM(E374:E378)</f>
        <v>17.580000000000002</v>
      </c>
      <c r="F379" s="15">
        <f>SUM(F374:F378)</f>
        <v>45.78</v>
      </c>
      <c r="G379" s="15">
        <f>SUM(G374:G378)</f>
        <v>450.9</v>
      </c>
      <c r="H379" s="20"/>
      <c r="I379" s="15">
        <f>SUM(I374:I378)</f>
        <v>0</v>
      </c>
      <c r="J379" s="15">
        <f>SUM(J374:J378)</f>
        <v>0</v>
      </c>
      <c r="K379" s="15">
        <f>SUM(K374:K378)</f>
        <v>0</v>
      </c>
      <c r="L379" s="15">
        <f>SUM(L374:L378)</f>
        <v>0</v>
      </c>
      <c r="M379" s="3"/>
    </row>
    <row r="380" spans="1:13" ht="25.5" customHeight="1" x14ac:dyDescent="0.25">
      <c r="A380" s="18"/>
      <c r="B380" s="15"/>
      <c r="C380" s="20"/>
      <c r="D380" s="15"/>
      <c r="E380" s="15"/>
      <c r="F380" s="15"/>
      <c r="G380" s="56">
        <v>20.87</v>
      </c>
      <c r="H380" s="20"/>
      <c r="I380" s="15"/>
      <c r="J380" s="15"/>
      <c r="K380" s="15"/>
      <c r="L380" s="15"/>
      <c r="M380" s="3"/>
    </row>
    <row r="381" spans="1:13" ht="22.5" customHeight="1" x14ac:dyDescent="0.25">
      <c r="A381" s="114" t="s">
        <v>130</v>
      </c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6"/>
      <c r="M381" s="3"/>
    </row>
    <row r="382" spans="1:13" ht="22.5" customHeight="1" x14ac:dyDescent="0.25">
      <c r="A382" s="107"/>
      <c r="B382" s="108"/>
      <c r="C382" s="108"/>
      <c r="D382" s="108" t="s">
        <v>108</v>
      </c>
      <c r="E382" s="108"/>
      <c r="F382" s="108"/>
      <c r="G382" s="108"/>
      <c r="H382" s="108"/>
      <c r="I382" s="108"/>
      <c r="J382" s="108" t="s">
        <v>21</v>
      </c>
      <c r="K382" s="108"/>
      <c r="L382" s="109"/>
      <c r="M382" s="3"/>
    </row>
    <row r="383" spans="1:13" ht="23.25" customHeight="1" x14ac:dyDescent="0.25">
      <c r="A383" s="33" t="s">
        <v>45</v>
      </c>
      <c r="B383" s="81" t="s">
        <v>246</v>
      </c>
      <c r="C383" s="12">
        <v>20</v>
      </c>
      <c r="D383" s="11">
        <v>0.4</v>
      </c>
      <c r="E383" s="11">
        <v>0</v>
      </c>
      <c r="F383" s="11">
        <v>2.2000000000000002</v>
      </c>
      <c r="G383" s="11">
        <v>12</v>
      </c>
      <c r="H383" s="12">
        <v>25</v>
      </c>
      <c r="I383" s="11">
        <v>0.5</v>
      </c>
      <c r="J383" s="11">
        <v>0</v>
      </c>
      <c r="K383" s="11">
        <v>2.75</v>
      </c>
      <c r="L383" s="11">
        <v>15</v>
      </c>
      <c r="M383" s="3"/>
    </row>
    <row r="384" spans="1:13" ht="30" customHeight="1" x14ac:dyDescent="0.25">
      <c r="A384" s="14" t="s">
        <v>45</v>
      </c>
      <c r="B384" s="81" t="s">
        <v>167</v>
      </c>
      <c r="C384" s="16">
        <v>75</v>
      </c>
      <c r="D384" s="15">
        <v>12.15</v>
      </c>
      <c r="E384" s="15">
        <v>17.7</v>
      </c>
      <c r="F384" s="15">
        <v>2.63</v>
      </c>
      <c r="G384" s="15">
        <v>272</v>
      </c>
      <c r="H384" s="16">
        <v>90</v>
      </c>
      <c r="I384" s="15">
        <v>14.58</v>
      </c>
      <c r="J384" s="15">
        <v>21.24</v>
      </c>
      <c r="K384" s="15">
        <v>31.56</v>
      </c>
      <c r="L384" s="15">
        <v>326.39999999999998</v>
      </c>
      <c r="M384" s="3"/>
    </row>
    <row r="385" spans="1:13" ht="24.75" customHeight="1" x14ac:dyDescent="0.25">
      <c r="A385" s="14" t="s">
        <v>60</v>
      </c>
      <c r="B385" s="81" t="s">
        <v>225</v>
      </c>
      <c r="C385" s="16">
        <v>100</v>
      </c>
      <c r="D385" s="15">
        <v>2.1</v>
      </c>
      <c r="E385" s="15">
        <v>3.3</v>
      </c>
      <c r="F385" s="15">
        <v>13.4</v>
      </c>
      <c r="G385" s="15">
        <v>92</v>
      </c>
      <c r="H385" s="16">
        <v>150</v>
      </c>
      <c r="I385" s="15">
        <v>3.15</v>
      </c>
      <c r="J385" s="15">
        <v>4.95</v>
      </c>
      <c r="K385" s="15">
        <v>20.100000000000001</v>
      </c>
      <c r="L385" s="15">
        <v>138</v>
      </c>
      <c r="M385" s="3"/>
    </row>
    <row r="386" spans="1:13" ht="15" customHeight="1" x14ac:dyDescent="0.25">
      <c r="A386" s="14"/>
      <c r="B386" s="81" t="s">
        <v>17</v>
      </c>
      <c r="C386" s="16">
        <v>200</v>
      </c>
      <c r="D386" s="15">
        <v>0.6</v>
      </c>
      <c r="E386" s="15">
        <v>0.2</v>
      </c>
      <c r="F386" s="15">
        <v>28</v>
      </c>
      <c r="G386" s="15">
        <v>120</v>
      </c>
      <c r="H386" s="16">
        <v>200</v>
      </c>
      <c r="I386" s="15">
        <v>0.6</v>
      </c>
      <c r="J386" s="15">
        <v>0.2</v>
      </c>
      <c r="K386" s="15">
        <v>28</v>
      </c>
      <c r="L386" s="15">
        <v>120</v>
      </c>
      <c r="M386" s="3"/>
    </row>
    <row r="387" spans="1:13" ht="15" customHeight="1" x14ac:dyDescent="0.25">
      <c r="A387" s="14"/>
      <c r="B387" s="81" t="s">
        <v>87</v>
      </c>
      <c r="C387" s="16">
        <v>30</v>
      </c>
      <c r="D387" s="15">
        <v>1.8</v>
      </c>
      <c r="E387" s="15">
        <v>0.15</v>
      </c>
      <c r="F387" s="15">
        <v>13.5</v>
      </c>
      <c r="G387" s="15">
        <v>63.6</v>
      </c>
      <c r="H387" s="16">
        <v>40</v>
      </c>
      <c r="I387" s="15">
        <v>2.4</v>
      </c>
      <c r="J387" s="15">
        <v>0.2</v>
      </c>
      <c r="K387" s="15">
        <v>18</v>
      </c>
      <c r="L387" s="15">
        <v>84.8</v>
      </c>
      <c r="M387" s="3"/>
    </row>
    <row r="388" spans="1:13" ht="41.25" customHeight="1" x14ac:dyDescent="0.25">
      <c r="A388" s="14"/>
      <c r="B388" s="81" t="s">
        <v>191</v>
      </c>
      <c r="C388" s="16">
        <v>50</v>
      </c>
      <c r="D388" s="15">
        <v>0.4</v>
      </c>
      <c r="E388" s="15">
        <v>0.05</v>
      </c>
      <c r="F388" s="15">
        <v>39.9</v>
      </c>
      <c r="G388" s="15">
        <v>153</v>
      </c>
      <c r="H388" s="16">
        <v>50</v>
      </c>
      <c r="I388" s="15">
        <v>0.4</v>
      </c>
      <c r="J388" s="15">
        <v>0.05</v>
      </c>
      <c r="K388" s="15">
        <v>39.9</v>
      </c>
      <c r="L388" s="15">
        <v>153</v>
      </c>
      <c r="M388" s="3"/>
    </row>
    <row r="389" spans="1:13" ht="27.75" customHeight="1" x14ac:dyDescent="0.25">
      <c r="A389" s="18"/>
      <c r="B389" s="15" t="s">
        <v>15</v>
      </c>
      <c r="C389" s="20"/>
      <c r="D389" s="15">
        <f>SUM(D383:D388)</f>
        <v>17.45</v>
      </c>
      <c r="E389" s="15">
        <f>SUM(E383:E388)</f>
        <v>21.4</v>
      </c>
      <c r="F389" s="15">
        <f>SUM(F383:F388)</f>
        <v>99.63</v>
      </c>
      <c r="G389" s="15">
        <f>SUM(G383:G388)</f>
        <v>712.6</v>
      </c>
      <c r="H389" s="20"/>
      <c r="I389" s="15">
        <f>SUM(I383:I388)</f>
        <v>21.63</v>
      </c>
      <c r="J389" s="15">
        <f>SUM(J383:J388)</f>
        <v>26.639999999999997</v>
      </c>
      <c r="K389" s="15">
        <f>SUM(K383:K388)</f>
        <v>140.31</v>
      </c>
      <c r="L389" s="15">
        <f>SUM(L383:L388)</f>
        <v>837.19999999999993</v>
      </c>
      <c r="M389" s="3"/>
    </row>
    <row r="390" spans="1:13" ht="27.75" customHeight="1" x14ac:dyDescent="0.25">
      <c r="A390" s="18"/>
      <c r="B390" s="15"/>
      <c r="C390" s="20"/>
      <c r="D390" s="15"/>
      <c r="E390" s="15"/>
      <c r="F390" s="15"/>
      <c r="G390" s="56"/>
      <c r="H390" s="20"/>
      <c r="I390" s="15"/>
      <c r="J390" s="15"/>
      <c r="K390" s="15"/>
      <c r="L390" s="15"/>
      <c r="M390" s="3"/>
    </row>
    <row r="391" spans="1:13" ht="15" customHeight="1" x14ac:dyDescent="0.25">
      <c r="A391" s="114" t="s">
        <v>132</v>
      </c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6"/>
      <c r="M391" s="3"/>
    </row>
    <row r="392" spans="1:13" ht="15" customHeight="1" x14ac:dyDescent="0.25">
      <c r="A392" s="107"/>
      <c r="B392" s="108"/>
      <c r="C392" s="108"/>
      <c r="D392" s="108" t="s">
        <v>108</v>
      </c>
      <c r="E392" s="108"/>
      <c r="F392" s="108"/>
      <c r="G392" s="108"/>
      <c r="H392" s="108"/>
      <c r="I392" s="108"/>
      <c r="J392" s="108" t="s">
        <v>21</v>
      </c>
      <c r="K392" s="108"/>
      <c r="L392" s="109"/>
      <c r="M392" s="3"/>
    </row>
    <row r="393" spans="1:13" ht="31.5" customHeight="1" x14ac:dyDescent="0.25">
      <c r="A393" s="33" t="s">
        <v>45</v>
      </c>
      <c r="B393" s="11" t="s">
        <v>99</v>
      </c>
      <c r="C393" s="12">
        <v>15</v>
      </c>
      <c r="D393" s="11">
        <v>0.3</v>
      </c>
      <c r="E393" s="11">
        <v>0</v>
      </c>
      <c r="F393" s="11">
        <v>1.65</v>
      </c>
      <c r="G393" s="11">
        <v>9</v>
      </c>
      <c r="H393" s="12">
        <v>20</v>
      </c>
      <c r="I393" s="11">
        <v>0.4</v>
      </c>
      <c r="J393" s="11">
        <v>0</v>
      </c>
      <c r="K393" s="11">
        <v>2.2000000000000002</v>
      </c>
      <c r="L393" s="11">
        <v>12</v>
      </c>
      <c r="M393" s="3"/>
    </row>
    <row r="394" spans="1:13" ht="25.5" customHeight="1" x14ac:dyDescent="0.25">
      <c r="A394" s="33" t="s">
        <v>56</v>
      </c>
      <c r="B394" s="81" t="s">
        <v>192</v>
      </c>
      <c r="C394" s="12">
        <v>200</v>
      </c>
      <c r="D394" s="11">
        <v>4.5999999999999996</v>
      </c>
      <c r="E394" s="11">
        <v>3.6</v>
      </c>
      <c r="F394" s="11">
        <v>16.2</v>
      </c>
      <c r="G394" s="11">
        <v>116</v>
      </c>
      <c r="H394" s="12">
        <v>200</v>
      </c>
      <c r="I394" s="11">
        <v>4.5999999999999996</v>
      </c>
      <c r="J394" s="11">
        <v>3.6</v>
      </c>
      <c r="K394" s="11">
        <v>16.2</v>
      </c>
      <c r="L394" s="11">
        <v>116</v>
      </c>
      <c r="M394" s="3"/>
    </row>
    <row r="395" spans="1:13" s="52" customFormat="1" ht="25.5" customHeight="1" x14ac:dyDescent="0.25">
      <c r="A395" s="14" t="s">
        <v>45</v>
      </c>
      <c r="B395" s="81" t="s">
        <v>167</v>
      </c>
      <c r="C395" s="16">
        <v>60</v>
      </c>
      <c r="D395" s="15">
        <v>9.7200000000000006</v>
      </c>
      <c r="E395" s="15">
        <v>14.16</v>
      </c>
      <c r="F395" s="15">
        <v>2.1</v>
      </c>
      <c r="G395" s="15">
        <v>217.6</v>
      </c>
      <c r="H395" s="19">
        <v>75</v>
      </c>
      <c r="I395" s="15">
        <v>12.15</v>
      </c>
      <c r="J395" s="15">
        <v>17.7</v>
      </c>
      <c r="K395" s="15">
        <v>2.63</v>
      </c>
      <c r="L395" s="15">
        <v>272</v>
      </c>
      <c r="M395" s="51"/>
    </row>
    <row r="396" spans="1:13" ht="26.25" customHeight="1" x14ac:dyDescent="0.25">
      <c r="A396" s="14" t="s">
        <v>60</v>
      </c>
      <c r="B396" s="81" t="s">
        <v>225</v>
      </c>
      <c r="C396" s="16">
        <v>100</v>
      </c>
      <c r="D396" s="15">
        <v>2.1</v>
      </c>
      <c r="E396" s="15">
        <v>3.3</v>
      </c>
      <c r="F396" s="15">
        <v>13.4</v>
      </c>
      <c r="G396" s="15">
        <v>92</v>
      </c>
      <c r="H396" s="16">
        <v>150</v>
      </c>
      <c r="I396" s="15">
        <v>3.15</v>
      </c>
      <c r="J396" s="15">
        <v>4.95</v>
      </c>
      <c r="K396" s="15">
        <v>20.100000000000001</v>
      </c>
      <c r="L396" s="15">
        <v>138</v>
      </c>
      <c r="M396" s="3"/>
    </row>
    <row r="397" spans="1:13" ht="15" customHeight="1" x14ac:dyDescent="0.25">
      <c r="A397" s="14"/>
      <c r="B397" s="11" t="s">
        <v>17</v>
      </c>
      <c r="C397" s="16">
        <v>200</v>
      </c>
      <c r="D397" s="15">
        <v>0.6</v>
      </c>
      <c r="E397" s="15">
        <v>0.2</v>
      </c>
      <c r="F397" s="15">
        <v>28</v>
      </c>
      <c r="G397" s="15">
        <v>120</v>
      </c>
      <c r="H397" s="16">
        <v>200</v>
      </c>
      <c r="I397" s="15">
        <v>0.6</v>
      </c>
      <c r="J397" s="15">
        <v>0.2</v>
      </c>
      <c r="K397" s="15">
        <v>28</v>
      </c>
      <c r="L397" s="15">
        <v>120</v>
      </c>
      <c r="M397" s="3"/>
    </row>
    <row r="398" spans="1:13" ht="15" customHeight="1" x14ac:dyDescent="0.25">
      <c r="A398" s="14"/>
      <c r="B398" s="81" t="s">
        <v>87</v>
      </c>
      <c r="C398" s="16">
        <v>20</v>
      </c>
      <c r="D398" s="15">
        <v>1.2</v>
      </c>
      <c r="E398" s="15">
        <v>0.1</v>
      </c>
      <c r="F398" s="15">
        <v>9</v>
      </c>
      <c r="G398" s="15">
        <v>42.4</v>
      </c>
      <c r="H398" s="16">
        <v>30</v>
      </c>
      <c r="I398" s="15">
        <v>1.8</v>
      </c>
      <c r="J398" s="15">
        <v>0.15</v>
      </c>
      <c r="K398" s="15">
        <v>13.5</v>
      </c>
      <c r="L398" s="15">
        <v>63.6</v>
      </c>
      <c r="M398" s="3"/>
    </row>
    <row r="399" spans="1:13" ht="32.25" customHeight="1" x14ac:dyDescent="0.25">
      <c r="A399" s="14"/>
      <c r="B399" s="81" t="s">
        <v>191</v>
      </c>
      <c r="C399" s="16">
        <v>50</v>
      </c>
      <c r="D399" s="15">
        <v>0.4</v>
      </c>
      <c r="E399" s="15">
        <v>0.05</v>
      </c>
      <c r="F399" s="15">
        <v>39.9</v>
      </c>
      <c r="G399" s="15">
        <v>153</v>
      </c>
      <c r="H399" s="16">
        <v>50</v>
      </c>
      <c r="I399" s="15">
        <v>0.4</v>
      </c>
      <c r="J399" s="15">
        <v>0.05</v>
      </c>
      <c r="K399" s="15">
        <v>39.9</v>
      </c>
      <c r="L399" s="15">
        <v>153</v>
      </c>
      <c r="M399" s="3"/>
    </row>
    <row r="400" spans="1:13" ht="15" customHeight="1" x14ac:dyDescent="0.25">
      <c r="A400" s="18"/>
      <c r="B400" s="15" t="s">
        <v>15</v>
      </c>
      <c r="C400" s="20"/>
      <c r="D400" s="15">
        <f>SUM(D393:D399)</f>
        <v>18.920000000000002</v>
      </c>
      <c r="E400" s="15">
        <f>SUM(E393:E399)</f>
        <v>21.410000000000004</v>
      </c>
      <c r="F400" s="15">
        <f>SUM(F393:F399)</f>
        <v>110.25</v>
      </c>
      <c r="G400" s="15">
        <f>SUM(G393:G399)</f>
        <v>750</v>
      </c>
      <c r="H400" s="20"/>
      <c r="I400" s="15">
        <f>SUM(I394:I399)</f>
        <v>22.7</v>
      </c>
      <c r="J400" s="15">
        <f>SUM(J394:J399)</f>
        <v>26.65</v>
      </c>
      <c r="K400" s="15">
        <f>SUM(K394:K399)</f>
        <v>120.33000000000001</v>
      </c>
      <c r="L400" s="15">
        <f>SUM(L394:L399)</f>
        <v>862.6</v>
      </c>
      <c r="M400" s="3"/>
    </row>
    <row r="401" spans="1:13" ht="24" customHeight="1" x14ac:dyDescent="0.25">
      <c r="A401" s="114" t="s">
        <v>29</v>
      </c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6"/>
      <c r="M401" s="3"/>
    </row>
    <row r="402" spans="1:13" ht="24" customHeight="1" x14ac:dyDescent="0.25">
      <c r="A402" s="14" t="s">
        <v>171</v>
      </c>
      <c r="B402" s="81" t="s">
        <v>168</v>
      </c>
      <c r="C402" s="16">
        <v>85</v>
      </c>
      <c r="D402" s="15">
        <v>4</v>
      </c>
      <c r="E402" s="15">
        <v>6.08</v>
      </c>
      <c r="F402" s="15">
        <v>15.12</v>
      </c>
      <c r="G402" s="15">
        <v>91.44</v>
      </c>
      <c r="H402" s="16"/>
      <c r="I402" s="15"/>
      <c r="J402" s="15"/>
      <c r="K402" s="15"/>
      <c r="L402" s="15"/>
      <c r="M402" s="3"/>
    </row>
    <row r="403" spans="1:13" ht="20.25" customHeight="1" x14ac:dyDescent="0.25">
      <c r="A403" s="14" t="s">
        <v>56</v>
      </c>
      <c r="B403" s="81" t="s">
        <v>169</v>
      </c>
      <c r="C403" s="31" t="s">
        <v>54</v>
      </c>
      <c r="D403" s="11">
        <v>4.5999999999999996</v>
      </c>
      <c r="E403" s="11">
        <v>3.6</v>
      </c>
      <c r="F403" s="11">
        <v>16.2</v>
      </c>
      <c r="G403" s="11">
        <v>116</v>
      </c>
      <c r="H403" s="12"/>
      <c r="I403" s="11"/>
      <c r="J403" s="11"/>
      <c r="K403" s="11"/>
      <c r="L403" s="11"/>
      <c r="M403" s="3"/>
    </row>
    <row r="404" spans="1:13" ht="23.25" customHeight="1" x14ac:dyDescent="0.25">
      <c r="A404" s="14" t="s">
        <v>45</v>
      </c>
      <c r="B404" s="81" t="s">
        <v>170</v>
      </c>
      <c r="C404" s="90">
        <v>75</v>
      </c>
      <c r="D404" s="15">
        <v>14.33</v>
      </c>
      <c r="E404" s="15">
        <v>12</v>
      </c>
      <c r="F404" s="15">
        <v>13.38</v>
      </c>
      <c r="G404" s="15">
        <v>215.5</v>
      </c>
      <c r="H404" s="19"/>
      <c r="I404" s="15"/>
      <c r="J404" s="15"/>
      <c r="K404" s="15"/>
      <c r="L404" s="15"/>
      <c r="M404" s="3"/>
    </row>
    <row r="405" spans="1:13" ht="22.5" customHeight="1" x14ac:dyDescent="0.25">
      <c r="A405" s="14" t="s">
        <v>40</v>
      </c>
      <c r="B405" s="81" t="s">
        <v>74</v>
      </c>
      <c r="C405" s="16">
        <v>100</v>
      </c>
      <c r="D405" s="17">
        <v>3.51</v>
      </c>
      <c r="E405" s="17">
        <v>4.03</v>
      </c>
      <c r="F405" s="17">
        <v>20.28</v>
      </c>
      <c r="G405" s="17">
        <v>150.9</v>
      </c>
      <c r="H405" s="16"/>
      <c r="I405" s="17"/>
      <c r="J405" s="17"/>
      <c r="K405" s="17"/>
      <c r="L405" s="17"/>
      <c r="M405" s="3"/>
    </row>
    <row r="406" spans="1:13" ht="24" customHeight="1" x14ac:dyDescent="0.25">
      <c r="A406" s="21" t="s">
        <v>242</v>
      </c>
      <c r="B406" s="81" t="s">
        <v>66</v>
      </c>
      <c r="C406" s="16">
        <v>200</v>
      </c>
      <c r="D406" s="15">
        <v>0.2</v>
      </c>
      <c r="E406" s="15">
        <v>0.2</v>
      </c>
      <c r="F406" s="15">
        <v>21</v>
      </c>
      <c r="G406" s="15">
        <v>88</v>
      </c>
      <c r="H406" s="16"/>
      <c r="I406" s="15"/>
      <c r="J406" s="15"/>
      <c r="K406" s="15"/>
      <c r="L406" s="15"/>
      <c r="M406" s="3"/>
    </row>
    <row r="407" spans="1:13" ht="15.75" customHeight="1" x14ac:dyDescent="0.25">
      <c r="A407" s="18"/>
      <c r="B407" s="11" t="s">
        <v>87</v>
      </c>
      <c r="C407" s="16">
        <v>20</v>
      </c>
      <c r="D407" s="15">
        <v>1.2</v>
      </c>
      <c r="E407" s="15">
        <v>0.1</v>
      </c>
      <c r="F407" s="15">
        <v>9</v>
      </c>
      <c r="G407" s="15">
        <v>75.400000000000006</v>
      </c>
      <c r="H407" s="16"/>
      <c r="I407" s="15"/>
      <c r="J407" s="15"/>
      <c r="K407" s="15"/>
      <c r="L407" s="15"/>
      <c r="M407" s="3"/>
    </row>
    <row r="408" spans="1:13" ht="15" customHeight="1" x14ac:dyDescent="0.25">
      <c r="A408" s="18"/>
      <c r="B408" s="15" t="s">
        <v>15</v>
      </c>
      <c r="C408" s="20"/>
      <c r="D408" s="15">
        <f>SUM(D402:D407)</f>
        <v>27.839999999999996</v>
      </c>
      <c r="E408" s="15">
        <f>SUM(E402:E407)</f>
        <v>26.01</v>
      </c>
      <c r="F408" s="15">
        <f>SUM(F402:F407)</f>
        <v>94.98</v>
      </c>
      <c r="G408" s="15">
        <f>SUM(G402:G407)</f>
        <v>737.24</v>
      </c>
      <c r="H408" s="20"/>
      <c r="I408" s="15">
        <f>SUM(I402:I407)</f>
        <v>0</v>
      </c>
      <c r="J408" s="15">
        <f>SUM(J402:J407)</f>
        <v>0</v>
      </c>
      <c r="K408" s="15">
        <f>SUM(K402:K407)</f>
        <v>0</v>
      </c>
      <c r="L408" s="15">
        <f>SUM(L402:L407)</f>
        <v>0</v>
      </c>
      <c r="M408" s="3"/>
    </row>
    <row r="409" spans="1:13" ht="15" customHeight="1" x14ac:dyDescent="0.25">
      <c r="A409" s="18"/>
      <c r="B409" s="15"/>
      <c r="C409" s="20"/>
      <c r="D409" s="15"/>
      <c r="E409" s="15"/>
      <c r="F409" s="15"/>
      <c r="G409" s="56">
        <f>G408*65/G425</f>
        <v>31.391643848179545</v>
      </c>
      <c r="H409" s="20"/>
      <c r="I409" s="15"/>
      <c r="J409" s="15"/>
      <c r="K409" s="15"/>
      <c r="L409" s="15"/>
      <c r="M409" s="3"/>
    </row>
    <row r="410" spans="1:13" ht="15" customHeight="1" x14ac:dyDescent="0.25">
      <c r="A410" s="114" t="s">
        <v>106</v>
      </c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6"/>
      <c r="M410" s="3"/>
    </row>
    <row r="411" spans="1:13" ht="15" customHeight="1" x14ac:dyDescent="0.25">
      <c r="A411" s="14" t="s">
        <v>45</v>
      </c>
      <c r="B411" s="11" t="s">
        <v>99</v>
      </c>
      <c r="C411" s="16">
        <v>15</v>
      </c>
      <c r="D411" s="15">
        <v>0.3</v>
      </c>
      <c r="E411" s="15">
        <v>0</v>
      </c>
      <c r="F411" s="15">
        <v>1.65</v>
      </c>
      <c r="G411" s="15">
        <v>9</v>
      </c>
      <c r="H411" s="16"/>
      <c r="I411" s="15"/>
      <c r="J411" s="15"/>
      <c r="K411" s="15"/>
      <c r="L411" s="15"/>
      <c r="M411" s="3"/>
    </row>
    <row r="412" spans="1:13" ht="32.25" customHeight="1" x14ac:dyDescent="0.25">
      <c r="A412" s="14" t="s">
        <v>56</v>
      </c>
      <c r="B412" s="81" t="s">
        <v>232</v>
      </c>
      <c r="C412" s="12">
        <v>200</v>
      </c>
      <c r="D412" s="11">
        <v>4.5999999999999996</v>
      </c>
      <c r="E412" s="11">
        <v>3.6</v>
      </c>
      <c r="F412" s="11">
        <v>16.2</v>
      </c>
      <c r="G412" s="11">
        <v>116</v>
      </c>
      <c r="H412" s="12"/>
      <c r="I412" s="11"/>
      <c r="J412" s="11"/>
      <c r="K412" s="11"/>
      <c r="L412" s="11"/>
      <c r="M412" s="3"/>
    </row>
    <row r="413" spans="1:13" ht="15" customHeight="1" x14ac:dyDescent="0.25">
      <c r="A413" s="14" t="s">
        <v>45</v>
      </c>
      <c r="B413" s="11" t="s">
        <v>167</v>
      </c>
      <c r="C413" s="19">
        <v>60</v>
      </c>
      <c r="D413" s="15">
        <v>9.7200000000000006</v>
      </c>
      <c r="E413" s="15">
        <v>14.16</v>
      </c>
      <c r="F413" s="15">
        <v>2.1</v>
      </c>
      <c r="G413" s="15">
        <v>217.6</v>
      </c>
      <c r="H413" s="19"/>
      <c r="I413" s="15"/>
      <c r="J413" s="15"/>
      <c r="K413" s="15"/>
      <c r="L413" s="15"/>
      <c r="M413" s="3"/>
    </row>
    <row r="414" spans="1:13" ht="24.75" customHeight="1" x14ac:dyDescent="0.25">
      <c r="A414" s="14" t="s">
        <v>60</v>
      </c>
      <c r="B414" s="81" t="s">
        <v>231</v>
      </c>
      <c r="C414" s="16">
        <v>100</v>
      </c>
      <c r="D414" s="17">
        <v>2.1</v>
      </c>
      <c r="E414" s="17">
        <v>3.3</v>
      </c>
      <c r="F414" s="17">
        <v>13.4</v>
      </c>
      <c r="G414" s="17">
        <v>92</v>
      </c>
      <c r="H414" s="16"/>
      <c r="I414" s="17"/>
      <c r="J414" s="17"/>
      <c r="K414" s="17"/>
      <c r="L414" s="17"/>
      <c r="M414" s="3"/>
    </row>
    <row r="415" spans="1:13" ht="15" customHeight="1" x14ac:dyDescent="0.25">
      <c r="A415" s="21"/>
      <c r="B415" s="11" t="s">
        <v>17</v>
      </c>
      <c r="C415" s="16">
        <v>200</v>
      </c>
      <c r="D415" s="15">
        <v>0.6</v>
      </c>
      <c r="E415" s="15">
        <v>0.2</v>
      </c>
      <c r="F415" s="15">
        <v>28</v>
      </c>
      <c r="G415" s="15">
        <v>120</v>
      </c>
      <c r="H415" s="16"/>
      <c r="I415" s="15"/>
      <c r="J415" s="15"/>
      <c r="K415" s="15"/>
      <c r="L415" s="15"/>
      <c r="M415" s="3"/>
    </row>
    <row r="416" spans="1:13" ht="15" customHeight="1" x14ac:dyDescent="0.25">
      <c r="A416" s="21"/>
      <c r="B416" s="11" t="s">
        <v>95</v>
      </c>
      <c r="C416" s="16">
        <v>50</v>
      </c>
      <c r="D416" s="15">
        <v>0.4</v>
      </c>
      <c r="E416" s="15">
        <v>0.05</v>
      </c>
      <c r="F416" s="15">
        <v>39.9</v>
      </c>
      <c r="G416" s="15">
        <v>153</v>
      </c>
      <c r="H416" s="16"/>
      <c r="I416" s="15"/>
      <c r="J416" s="15"/>
      <c r="K416" s="15"/>
      <c r="L416" s="15"/>
      <c r="M416" s="3"/>
    </row>
    <row r="417" spans="1:13" ht="24.75" customHeight="1" x14ac:dyDescent="0.25">
      <c r="A417" s="18"/>
      <c r="B417" s="11" t="s">
        <v>87</v>
      </c>
      <c r="C417" s="16">
        <v>20</v>
      </c>
      <c r="D417" s="15">
        <v>1.2</v>
      </c>
      <c r="E417" s="15">
        <v>0.1</v>
      </c>
      <c r="F417" s="15">
        <v>9</v>
      </c>
      <c r="G417" s="15">
        <v>42.4</v>
      </c>
      <c r="H417" s="16"/>
      <c r="I417" s="15"/>
      <c r="J417" s="15"/>
      <c r="K417" s="15"/>
      <c r="L417" s="15"/>
      <c r="M417" s="3"/>
    </row>
    <row r="418" spans="1:13" ht="15" customHeight="1" x14ac:dyDescent="0.25">
      <c r="A418" s="18"/>
      <c r="B418" s="15" t="s">
        <v>15</v>
      </c>
      <c r="C418" s="20"/>
      <c r="D418" s="15">
        <f>SUM(D411:D417)</f>
        <v>18.920000000000002</v>
      </c>
      <c r="E418" s="15">
        <f>SUM(E411:E417)</f>
        <v>21.410000000000004</v>
      </c>
      <c r="F418" s="15">
        <f>SUM(F411:F417)</f>
        <v>110.25</v>
      </c>
      <c r="G418" s="15">
        <f>SUM(G411:G417)</f>
        <v>750</v>
      </c>
      <c r="H418" s="20"/>
      <c r="I418" s="15">
        <f>SUM(I411:I417)</f>
        <v>0</v>
      </c>
      <c r="J418" s="15">
        <f>SUM(J411:J417)</f>
        <v>0</v>
      </c>
      <c r="K418" s="15">
        <f>SUM(K411:K417)</f>
        <v>0</v>
      </c>
      <c r="L418" s="15">
        <f>SUM(L411:L417)</f>
        <v>0</v>
      </c>
      <c r="M418" s="3"/>
    </row>
    <row r="419" spans="1:13" ht="15" customHeight="1" x14ac:dyDescent="0.25">
      <c r="A419" s="114" t="s">
        <v>30</v>
      </c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6"/>
      <c r="M419" s="3"/>
    </row>
    <row r="420" spans="1:13" ht="26.25" customHeight="1" x14ac:dyDescent="0.25">
      <c r="A420" s="30" t="s">
        <v>67</v>
      </c>
      <c r="B420" s="83" t="s">
        <v>172</v>
      </c>
      <c r="C420" s="91" t="s">
        <v>173</v>
      </c>
      <c r="D420" s="11">
        <v>6.65</v>
      </c>
      <c r="E420" s="11">
        <v>10.71</v>
      </c>
      <c r="F420" s="11">
        <v>15.12</v>
      </c>
      <c r="G420" s="11">
        <v>107.1</v>
      </c>
      <c r="H420" s="31">
        <v>50</v>
      </c>
      <c r="I420" s="11">
        <v>4.75</v>
      </c>
      <c r="J420" s="11">
        <v>7.65</v>
      </c>
      <c r="K420" s="11">
        <v>10.08</v>
      </c>
      <c r="L420" s="11">
        <v>9.1</v>
      </c>
      <c r="M420" s="3"/>
    </row>
    <row r="421" spans="1:13" ht="26.25" customHeight="1" x14ac:dyDescent="0.25">
      <c r="A421" s="30" t="s">
        <v>174</v>
      </c>
      <c r="B421" s="83" t="s">
        <v>219</v>
      </c>
      <c r="C421" s="91">
        <v>50</v>
      </c>
      <c r="D421" s="11">
        <v>4.8</v>
      </c>
      <c r="E421" s="11">
        <v>3.75</v>
      </c>
      <c r="F421" s="11">
        <v>32.6</v>
      </c>
      <c r="G421" s="11">
        <v>153.30000000000001</v>
      </c>
      <c r="H421" s="31">
        <v>75</v>
      </c>
      <c r="I421" s="11">
        <v>7.2</v>
      </c>
      <c r="J421" s="11">
        <v>5.63</v>
      </c>
      <c r="K421" s="11">
        <v>48.9</v>
      </c>
      <c r="L421" s="11">
        <v>229.9</v>
      </c>
      <c r="M421" s="3"/>
    </row>
    <row r="422" spans="1:13" ht="29.25" customHeight="1" x14ac:dyDescent="0.25">
      <c r="A422" s="30" t="s">
        <v>55</v>
      </c>
      <c r="B422" s="81" t="s">
        <v>140</v>
      </c>
      <c r="C422" s="12">
        <v>150</v>
      </c>
      <c r="D422" s="11">
        <v>0.3</v>
      </c>
      <c r="E422" s="11">
        <v>0</v>
      </c>
      <c r="F422" s="11">
        <v>19.95</v>
      </c>
      <c r="G422" s="11">
        <v>78</v>
      </c>
      <c r="H422" s="12">
        <v>200</v>
      </c>
      <c r="I422" s="11">
        <v>0.6</v>
      </c>
      <c r="J422" s="11"/>
      <c r="K422" s="11">
        <v>26.6</v>
      </c>
      <c r="L422" s="11">
        <v>104</v>
      </c>
      <c r="M422" s="3"/>
    </row>
    <row r="423" spans="1:13" ht="26.25" customHeight="1" x14ac:dyDescent="0.25">
      <c r="A423" s="15"/>
      <c r="B423" s="15" t="s">
        <v>15</v>
      </c>
      <c r="C423" s="15"/>
      <c r="D423" s="15">
        <f>SUM(D420:D422)</f>
        <v>11.75</v>
      </c>
      <c r="E423" s="15">
        <f>SUM(E420:E422)</f>
        <v>14.46</v>
      </c>
      <c r="F423" s="15">
        <f>SUM(F420:F422)</f>
        <v>67.67</v>
      </c>
      <c r="G423" s="15">
        <f>SUM(G420:G422)</f>
        <v>338.4</v>
      </c>
      <c r="H423" s="41"/>
      <c r="I423" s="25">
        <f>SUM(I420:I422)</f>
        <v>12.549999999999999</v>
      </c>
      <c r="J423" s="25">
        <f>SUM(J420:J422)</f>
        <v>13.280000000000001</v>
      </c>
      <c r="K423" s="25">
        <f>SUM(K420:K422)</f>
        <v>85.58</v>
      </c>
      <c r="L423" s="25">
        <f>SUM(L420:L422)</f>
        <v>343</v>
      </c>
      <c r="M423" s="3"/>
    </row>
    <row r="424" spans="1:13" ht="24" customHeight="1" x14ac:dyDescent="0.25">
      <c r="A424" s="74"/>
      <c r="B424" s="73"/>
      <c r="C424" s="25"/>
      <c r="D424" s="25"/>
      <c r="E424" s="25"/>
      <c r="F424" s="25"/>
      <c r="G424" s="71">
        <f>G423*65/G425</f>
        <v>14.409055773186422</v>
      </c>
      <c r="H424" s="41"/>
      <c r="I424" s="25"/>
      <c r="J424" s="25"/>
      <c r="K424" s="25"/>
      <c r="L424" s="25"/>
      <c r="M424" s="3"/>
    </row>
    <row r="425" spans="1:13" ht="15" customHeight="1" x14ac:dyDescent="0.25">
      <c r="A425" s="117" t="s">
        <v>18</v>
      </c>
      <c r="B425" s="118"/>
      <c r="C425" s="25"/>
      <c r="D425" s="25">
        <f>D379+D408+D423</f>
        <v>54.3</v>
      </c>
      <c r="E425" s="25">
        <f>E379+E408+E423</f>
        <v>58.050000000000004</v>
      </c>
      <c r="F425" s="25">
        <f>F379+F408+F423</f>
        <v>208.43</v>
      </c>
      <c r="G425" s="25">
        <f>G379+G408+G423</f>
        <v>1526.54</v>
      </c>
      <c r="H425" s="25"/>
      <c r="I425" s="25"/>
      <c r="J425" s="25"/>
      <c r="K425" s="25"/>
      <c r="L425" s="25"/>
      <c r="M425" s="3"/>
    </row>
    <row r="426" spans="1:13" ht="15" customHeight="1" x14ac:dyDescent="0.25">
      <c r="A426" s="119"/>
      <c r="B426" s="120"/>
      <c r="C426" s="48"/>
      <c r="D426" s="50">
        <f>D425*4/G425*100</f>
        <v>14.228254746026964</v>
      </c>
      <c r="E426" s="50">
        <v>32</v>
      </c>
      <c r="F426" s="50">
        <v>55.6</v>
      </c>
      <c r="G426" s="48"/>
      <c r="H426" s="48"/>
      <c r="I426" s="48"/>
      <c r="J426" s="48"/>
      <c r="K426" s="48"/>
      <c r="L426" s="48"/>
      <c r="M426" s="3"/>
    </row>
    <row r="427" spans="1:13" ht="15" customHeight="1" x14ac:dyDescent="0.25">
      <c r="A427" s="45"/>
      <c r="B427" s="62"/>
      <c r="C427" s="72"/>
      <c r="D427" s="72"/>
      <c r="E427" s="72"/>
      <c r="F427" s="72"/>
      <c r="G427" s="72"/>
      <c r="H427" s="72"/>
      <c r="I427" s="72"/>
      <c r="J427" s="72"/>
      <c r="K427" s="72"/>
      <c r="L427" s="73"/>
      <c r="M427" s="3"/>
    </row>
    <row r="428" spans="1:13" ht="15" customHeight="1" x14ac:dyDescent="0.25">
      <c r="A428" s="127" t="s">
        <v>23</v>
      </c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9"/>
      <c r="M428" s="3"/>
    </row>
    <row r="429" spans="1:13" ht="15" customHeight="1" x14ac:dyDescent="0.25">
      <c r="A429" s="148" t="s">
        <v>6</v>
      </c>
      <c r="B429" s="146" t="s">
        <v>7</v>
      </c>
      <c r="C429" s="121" t="s">
        <v>20</v>
      </c>
      <c r="D429" s="122"/>
      <c r="E429" s="122"/>
      <c r="F429" s="122"/>
      <c r="G429" s="123"/>
      <c r="H429" s="121" t="s">
        <v>21</v>
      </c>
      <c r="I429" s="122"/>
      <c r="J429" s="122"/>
      <c r="K429" s="122"/>
      <c r="L429" s="123"/>
      <c r="M429" s="3"/>
    </row>
    <row r="430" spans="1:13" ht="15" customHeight="1" x14ac:dyDescent="0.25">
      <c r="A430" s="149"/>
      <c r="B430" s="147"/>
      <c r="C430" s="7" t="s">
        <v>9</v>
      </c>
      <c r="D430" s="8" t="s">
        <v>10</v>
      </c>
      <c r="E430" s="8" t="s">
        <v>11</v>
      </c>
      <c r="F430" s="8" t="s">
        <v>12</v>
      </c>
      <c r="G430" s="9" t="s">
        <v>13</v>
      </c>
      <c r="H430" s="7" t="s">
        <v>9</v>
      </c>
      <c r="I430" s="8" t="s">
        <v>10</v>
      </c>
      <c r="J430" s="8" t="s">
        <v>11</v>
      </c>
      <c r="K430" s="8" t="s">
        <v>12</v>
      </c>
      <c r="L430" s="9" t="s">
        <v>13</v>
      </c>
      <c r="M430" s="3"/>
    </row>
    <row r="431" spans="1:13" ht="25.5" customHeight="1" x14ac:dyDescent="0.25">
      <c r="A431" s="114" t="s">
        <v>127</v>
      </c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6"/>
      <c r="M431" s="3"/>
    </row>
    <row r="432" spans="1:13" ht="31.5" customHeight="1" x14ac:dyDescent="0.25">
      <c r="A432" s="10" t="s">
        <v>45</v>
      </c>
      <c r="B432" s="11" t="s">
        <v>151</v>
      </c>
      <c r="C432" s="12">
        <v>20</v>
      </c>
      <c r="D432" s="13">
        <v>0.6</v>
      </c>
      <c r="E432" s="13">
        <v>0</v>
      </c>
      <c r="F432" s="13">
        <v>3.3</v>
      </c>
      <c r="G432" s="13">
        <v>28</v>
      </c>
      <c r="H432" s="12"/>
      <c r="I432" s="13"/>
      <c r="J432" s="13"/>
      <c r="K432" s="13"/>
      <c r="L432" s="13"/>
      <c r="M432" s="3"/>
    </row>
    <row r="433" spans="1:13" ht="21.75" customHeight="1" x14ac:dyDescent="0.25">
      <c r="A433" s="14" t="s">
        <v>45</v>
      </c>
      <c r="B433" s="11" t="s">
        <v>175</v>
      </c>
      <c r="C433" s="31">
        <v>50</v>
      </c>
      <c r="D433" s="11">
        <v>7.2</v>
      </c>
      <c r="E433" s="11">
        <v>7.9</v>
      </c>
      <c r="F433" s="11">
        <v>6.8</v>
      </c>
      <c r="G433" s="11">
        <v>97</v>
      </c>
      <c r="H433" s="31"/>
      <c r="I433" s="11"/>
      <c r="J433" s="11"/>
      <c r="K433" s="11"/>
      <c r="L433" s="11"/>
      <c r="M433" s="3"/>
    </row>
    <row r="434" spans="1:13" ht="24" customHeight="1" x14ac:dyDescent="0.25">
      <c r="A434" s="14" t="s">
        <v>40</v>
      </c>
      <c r="B434" s="11" t="s">
        <v>34</v>
      </c>
      <c r="C434" s="16">
        <v>100</v>
      </c>
      <c r="D434" s="15">
        <v>3</v>
      </c>
      <c r="E434" s="15">
        <v>3</v>
      </c>
      <c r="F434" s="15">
        <v>14.6</v>
      </c>
      <c r="G434" s="15">
        <v>97</v>
      </c>
      <c r="H434" s="16"/>
      <c r="I434" s="15"/>
      <c r="J434" s="15"/>
      <c r="K434" s="15"/>
      <c r="L434" s="15"/>
      <c r="M434" s="3"/>
    </row>
    <row r="435" spans="1:13" ht="22.5" customHeight="1" x14ac:dyDescent="0.25">
      <c r="A435" s="14" t="s">
        <v>45</v>
      </c>
      <c r="B435" s="11" t="s">
        <v>150</v>
      </c>
      <c r="C435" s="16">
        <v>150</v>
      </c>
      <c r="D435" s="15">
        <v>0.4</v>
      </c>
      <c r="E435" s="15">
        <v>0</v>
      </c>
      <c r="F435" s="15">
        <v>30.4</v>
      </c>
      <c r="G435" s="15">
        <v>93</v>
      </c>
      <c r="H435" s="16"/>
      <c r="I435" s="15"/>
      <c r="J435" s="15"/>
      <c r="K435" s="15"/>
      <c r="L435" s="15"/>
      <c r="M435" s="3"/>
    </row>
    <row r="436" spans="1:13" ht="22.5" customHeight="1" x14ac:dyDescent="0.25">
      <c r="A436" s="14"/>
      <c r="B436" s="11" t="s">
        <v>53</v>
      </c>
      <c r="C436" s="16">
        <v>40</v>
      </c>
      <c r="D436" s="15">
        <v>7</v>
      </c>
      <c r="E436" s="15">
        <v>13</v>
      </c>
      <c r="F436" s="15">
        <v>30.7</v>
      </c>
      <c r="G436" s="15">
        <v>327.8</v>
      </c>
      <c r="H436" s="16"/>
      <c r="I436" s="15"/>
      <c r="J436" s="15"/>
      <c r="K436" s="15"/>
      <c r="L436" s="15"/>
      <c r="M436" s="3"/>
    </row>
    <row r="437" spans="1:13" ht="15" customHeight="1" x14ac:dyDescent="0.25">
      <c r="A437" s="18"/>
      <c r="B437" s="81" t="s">
        <v>87</v>
      </c>
      <c r="C437" s="16">
        <v>20</v>
      </c>
      <c r="D437" s="15">
        <v>1.2</v>
      </c>
      <c r="E437" s="15">
        <v>0.1</v>
      </c>
      <c r="F437" s="15">
        <v>9</v>
      </c>
      <c r="G437" s="15">
        <v>42.4</v>
      </c>
      <c r="H437" s="16"/>
      <c r="I437" s="15"/>
      <c r="J437" s="15"/>
      <c r="K437" s="15"/>
      <c r="L437" s="15"/>
      <c r="M437" s="3"/>
    </row>
    <row r="438" spans="1:13" ht="15" customHeight="1" x14ac:dyDescent="0.25">
      <c r="A438" s="18"/>
      <c r="B438" s="15" t="s">
        <v>15</v>
      </c>
      <c r="C438" s="20"/>
      <c r="D438" s="15">
        <f>SUM(D432:D437)</f>
        <v>19.400000000000002</v>
      </c>
      <c r="E438" s="15">
        <f>SUM(E432:E437)</f>
        <v>24</v>
      </c>
      <c r="F438" s="15">
        <f>SUM(F432:F437)</f>
        <v>94.8</v>
      </c>
      <c r="G438" s="15">
        <f>SUM(G432:G437)</f>
        <v>685.19999999999993</v>
      </c>
      <c r="H438" s="20"/>
      <c r="I438" s="17">
        <f>SUM(I433:I437)</f>
        <v>0</v>
      </c>
      <c r="J438" s="17">
        <f>SUM(J433:J437)</f>
        <v>0</v>
      </c>
      <c r="K438" s="17">
        <f>SUM(K433:K437)</f>
        <v>0</v>
      </c>
      <c r="L438" s="17">
        <f>SUM(L433:L437)</f>
        <v>0</v>
      </c>
      <c r="M438" s="34"/>
    </row>
    <row r="439" spans="1:13" ht="25.5" customHeight="1" x14ac:dyDescent="0.25">
      <c r="A439" s="18"/>
      <c r="B439" s="15"/>
      <c r="C439" s="20"/>
      <c r="D439" s="15"/>
      <c r="E439" s="15"/>
      <c r="F439" s="15"/>
      <c r="G439" s="56">
        <v>20.54</v>
      </c>
      <c r="H439" s="20"/>
      <c r="I439" s="15"/>
      <c r="J439" s="15"/>
      <c r="K439" s="15"/>
      <c r="L439" s="15"/>
      <c r="M439" s="34"/>
    </row>
    <row r="440" spans="1:13" ht="15" customHeight="1" x14ac:dyDescent="0.25">
      <c r="A440" s="114" t="s">
        <v>130</v>
      </c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6"/>
      <c r="M440" s="3"/>
    </row>
    <row r="441" spans="1:13" ht="15" customHeight="1" x14ac:dyDescent="0.25">
      <c r="A441" s="107"/>
      <c r="B441" s="108"/>
      <c r="C441" s="108"/>
      <c r="D441" s="108" t="s">
        <v>108</v>
      </c>
      <c r="E441" s="108"/>
      <c r="F441" s="108"/>
      <c r="G441" s="108"/>
      <c r="H441" s="108"/>
      <c r="I441" s="108"/>
      <c r="J441" s="108" t="s">
        <v>21</v>
      </c>
      <c r="K441" s="108"/>
      <c r="L441" s="109"/>
      <c r="M441" s="3"/>
    </row>
    <row r="442" spans="1:13" ht="15" customHeight="1" x14ac:dyDescent="0.25">
      <c r="A442" s="10" t="s">
        <v>45</v>
      </c>
      <c r="B442" s="81" t="s">
        <v>220</v>
      </c>
      <c r="C442" s="12"/>
      <c r="D442" s="13"/>
      <c r="E442" s="13"/>
      <c r="F442" s="13"/>
      <c r="G442" s="13"/>
      <c r="H442" s="12">
        <v>50</v>
      </c>
      <c r="I442" s="13">
        <v>3.04</v>
      </c>
      <c r="J442" s="13">
        <v>5.24</v>
      </c>
      <c r="K442" s="13">
        <v>2.1</v>
      </c>
      <c r="L442" s="13">
        <v>68.45</v>
      </c>
      <c r="M442" s="3"/>
    </row>
    <row r="443" spans="1:13" ht="15" customHeight="1" x14ac:dyDescent="0.25">
      <c r="A443" s="10" t="s">
        <v>45</v>
      </c>
      <c r="B443" s="81" t="s">
        <v>221</v>
      </c>
      <c r="C443" s="12">
        <v>50</v>
      </c>
      <c r="D443" s="13">
        <v>3.24</v>
      </c>
      <c r="E443" s="13">
        <v>5.8</v>
      </c>
      <c r="F443" s="13">
        <v>1.84</v>
      </c>
      <c r="G443" s="13">
        <v>72.650000000000006</v>
      </c>
      <c r="H443" s="12"/>
      <c r="I443" s="13"/>
      <c r="J443" s="13"/>
      <c r="K443" s="13"/>
      <c r="L443" s="13"/>
      <c r="M443" s="3"/>
    </row>
    <row r="444" spans="1:13" s="52" customFormat="1" ht="27" customHeight="1" x14ac:dyDescent="0.25">
      <c r="A444" s="14" t="s">
        <v>194</v>
      </c>
      <c r="B444" s="81" t="s">
        <v>233</v>
      </c>
      <c r="C444" s="31">
        <v>50</v>
      </c>
      <c r="D444" s="11">
        <v>11</v>
      </c>
      <c r="E444" s="11">
        <v>15.05</v>
      </c>
      <c r="F444" s="11">
        <v>0.25</v>
      </c>
      <c r="G444" s="11">
        <v>183</v>
      </c>
      <c r="H444" s="31">
        <v>75</v>
      </c>
      <c r="I444" s="11">
        <v>16.5</v>
      </c>
      <c r="J444" s="11">
        <v>22.58</v>
      </c>
      <c r="K444" s="11">
        <v>0.38</v>
      </c>
      <c r="L444" s="11">
        <v>274.5</v>
      </c>
      <c r="M444" s="51"/>
    </row>
    <row r="445" spans="1:13" ht="21" customHeight="1" x14ac:dyDescent="0.25">
      <c r="A445" s="14" t="s">
        <v>40</v>
      </c>
      <c r="B445" s="11" t="s">
        <v>34</v>
      </c>
      <c r="C445" s="16">
        <v>100</v>
      </c>
      <c r="D445" s="15">
        <v>3</v>
      </c>
      <c r="E445" s="15">
        <v>3</v>
      </c>
      <c r="F445" s="15">
        <v>14.6</v>
      </c>
      <c r="G445" s="15">
        <v>97</v>
      </c>
      <c r="H445" s="16">
        <v>100</v>
      </c>
      <c r="I445" s="15">
        <v>3</v>
      </c>
      <c r="J445" s="15">
        <v>3</v>
      </c>
      <c r="K445" s="15">
        <v>14.6</v>
      </c>
      <c r="L445" s="15">
        <v>97</v>
      </c>
      <c r="M445" s="3"/>
    </row>
    <row r="446" spans="1:13" ht="15" customHeight="1" x14ac:dyDescent="0.25">
      <c r="A446" s="14" t="s">
        <v>45</v>
      </c>
      <c r="B446" s="11" t="s">
        <v>150</v>
      </c>
      <c r="C446" s="16">
        <v>180</v>
      </c>
      <c r="D446" s="15">
        <v>0.15</v>
      </c>
      <c r="E446" s="15"/>
      <c r="F446" s="15">
        <v>13.68</v>
      </c>
      <c r="G446" s="15">
        <v>55.8</v>
      </c>
      <c r="H446" s="16">
        <v>180</v>
      </c>
      <c r="I446" s="15">
        <v>0.15</v>
      </c>
      <c r="J446" s="15"/>
      <c r="K446" s="15">
        <v>13.68</v>
      </c>
      <c r="L446" s="15">
        <v>55.8</v>
      </c>
      <c r="M446" s="3"/>
    </row>
    <row r="447" spans="1:13" ht="15" customHeight="1" x14ac:dyDescent="0.25">
      <c r="A447" s="18"/>
      <c r="B447" s="81" t="s">
        <v>87</v>
      </c>
      <c r="C447" s="16">
        <v>20</v>
      </c>
      <c r="D447" s="15">
        <v>1.2</v>
      </c>
      <c r="E447" s="15">
        <v>0.1</v>
      </c>
      <c r="F447" s="15">
        <v>9</v>
      </c>
      <c r="G447" s="15">
        <v>42.4</v>
      </c>
      <c r="H447" s="16">
        <v>20</v>
      </c>
      <c r="I447" s="15">
        <v>1.2</v>
      </c>
      <c r="J447" s="15">
        <v>0.1</v>
      </c>
      <c r="K447" s="15">
        <v>9</v>
      </c>
      <c r="L447" s="15">
        <v>42.4</v>
      </c>
      <c r="M447" s="3"/>
    </row>
    <row r="448" spans="1:13" ht="15" customHeight="1" x14ac:dyDescent="0.25">
      <c r="A448" s="78"/>
      <c r="B448" s="81" t="s">
        <v>53</v>
      </c>
      <c r="C448" s="16">
        <v>40</v>
      </c>
      <c r="D448" s="15">
        <v>7</v>
      </c>
      <c r="E448" s="15">
        <v>13</v>
      </c>
      <c r="F448" s="15">
        <v>30.7</v>
      </c>
      <c r="G448" s="15">
        <v>327.8</v>
      </c>
      <c r="H448" s="16">
        <v>40</v>
      </c>
      <c r="I448" s="15">
        <v>7</v>
      </c>
      <c r="J448" s="15">
        <v>13</v>
      </c>
      <c r="K448" s="15">
        <v>30.7</v>
      </c>
      <c r="L448" s="15">
        <v>327.8</v>
      </c>
      <c r="M448" s="3"/>
    </row>
    <row r="449" spans="1:13" ht="27" customHeight="1" x14ac:dyDescent="0.25">
      <c r="A449" s="18"/>
      <c r="B449" s="15" t="s">
        <v>15</v>
      </c>
      <c r="C449" s="20"/>
      <c r="D449" s="15">
        <f>SUM(D442:D448)</f>
        <v>25.59</v>
      </c>
      <c r="E449" s="15">
        <v>30.7</v>
      </c>
      <c r="F449" s="15">
        <f>SUM(F442:F448)</f>
        <v>70.069999999999993</v>
      </c>
      <c r="G449" s="15">
        <f>SUM(G442:G448)</f>
        <v>778.65</v>
      </c>
      <c r="H449" s="20"/>
      <c r="I449" s="17">
        <f>SUM(I442:I448)</f>
        <v>30.889999999999997</v>
      </c>
      <c r="J449" s="17">
        <f>SUM(J442:J448)</f>
        <v>43.92</v>
      </c>
      <c r="K449" s="17">
        <f>SUM(K442:K448)</f>
        <v>70.459999999999994</v>
      </c>
      <c r="L449" s="17">
        <f>SUM(L442:L448)</f>
        <v>865.95</v>
      </c>
      <c r="M449" s="3"/>
    </row>
    <row r="450" spans="1:13" ht="28.5" customHeight="1" x14ac:dyDescent="0.25">
      <c r="A450" s="18"/>
      <c r="B450" s="15"/>
      <c r="C450" s="20"/>
      <c r="D450" s="15"/>
      <c r="E450" s="15"/>
      <c r="F450" s="15"/>
      <c r="G450" s="56"/>
      <c r="H450" s="20"/>
      <c r="I450" s="15"/>
      <c r="J450" s="15"/>
      <c r="K450" s="15"/>
      <c r="L450" s="15"/>
      <c r="M450" s="3"/>
    </row>
    <row r="451" spans="1:13" ht="24" customHeight="1" x14ac:dyDescent="0.25">
      <c r="A451" s="114" t="s">
        <v>132</v>
      </c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6"/>
      <c r="M451" s="3"/>
    </row>
    <row r="452" spans="1:13" ht="24" customHeight="1" x14ac:dyDescent="0.25">
      <c r="A452" s="107"/>
      <c r="B452" s="108"/>
      <c r="C452" s="108"/>
      <c r="D452" s="108" t="s">
        <v>108</v>
      </c>
      <c r="E452" s="108"/>
      <c r="F452" s="108"/>
      <c r="G452" s="108"/>
      <c r="H452" s="108"/>
      <c r="I452" s="108"/>
      <c r="J452" s="108" t="s">
        <v>21</v>
      </c>
      <c r="K452" s="108"/>
      <c r="L452" s="109"/>
      <c r="M452" s="3"/>
    </row>
    <row r="453" spans="1:13" ht="32.25" customHeight="1" x14ac:dyDescent="0.25">
      <c r="A453" s="10" t="s">
        <v>45</v>
      </c>
      <c r="B453" s="11" t="s">
        <v>195</v>
      </c>
      <c r="C453" s="12"/>
      <c r="D453" s="13"/>
      <c r="E453" s="13"/>
      <c r="F453" s="13"/>
      <c r="G453" s="13"/>
      <c r="H453" s="12">
        <v>50</v>
      </c>
      <c r="I453" s="13">
        <v>3</v>
      </c>
      <c r="J453" s="13">
        <v>5.2</v>
      </c>
      <c r="K453" s="13">
        <v>2.1</v>
      </c>
      <c r="L453" s="13">
        <v>68.5</v>
      </c>
      <c r="M453" s="3"/>
    </row>
    <row r="454" spans="1:13" ht="32.25" customHeight="1" x14ac:dyDescent="0.25">
      <c r="A454" s="10" t="s">
        <v>45</v>
      </c>
      <c r="B454" s="11" t="s">
        <v>99</v>
      </c>
      <c r="C454" s="12">
        <v>25</v>
      </c>
      <c r="D454" s="13">
        <v>0.75</v>
      </c>
      <c r="E454" s="13"/>
      <c r="F454" s="13">
        <v>4.13</v>
      </c>
      <c r="G454" s="13">
        <v>22.5</v>
      </c>
      <c r="H454" s="12"/>
      <c r="I454" s="13"/>
      <c r="J454" s="13"/>
      <c r="K454" s="13"/>
      <c r="L454" s="13"/>
      <c r="M454" s="3"/>
    </row>
    <row r="455" spans="1:13" ht="22.5" customHeight="1" x14ac:dyDescent="0.25">
      <c r="A455" s="14" t="s">
        <v>61</v>
      </c>
      <c r="B455" s="81" t="s">
        <v>193</v>
      </c>
      <c r="C455" s="31">
        <v>200</v>
      </c>
      <c r="D455" s="11">
        <v>3.6</v>
      </c>
      <c r="E455" s="11">
        <v>5.6</v>
      </c>
      <c r="F455" s="11">
        <v>14.4</v>
      </c>
      <c r="G455" s="11">
        <v>116</v>
      </c>
      <c r="H455" s="31">
        <v>200</v>
      </c>
      <c r="I455" s="11">
        <v>3.6</v>
      </c>
      <c r="J455" s="11">
        <v>5.6</v>
      </c>
      <c r="K455" s="11">
        <v>14.4</v>
      </c>
      <c r="L455" s="11">
        <v>116</v>
      </c>
      <c r="M455" s="3"/>
    </row>
    <row r="456" spans="1:13" ht="33" customHeight="1" x14ac:dyDescent="0.25">
      <c r="A456" s="14" t="s">
        <v>194</v>
      </c>
      <c r="B456" s="81" t="s">
        <v>233</v>
      </c>
      <c r="C456" s="16">
        <v>50</v>
      </c>
      <c r="D456" s="15">
        <v>11</v>
      </c>
      <c r="E456" s="15">
        <v>15.05</v>
      </c>
      <c r="F456" s="15">
        <v>0.25</v>
      </c>
      <c r="G456" s="15">
        <v>183</v>
      </c>
      <c r="H456" s="16">
        <v>60</v>
      </c>
      <c r="I456" s="15">
        <v>13.2</v>
      </c>
      <c r="J456" s="15">
        <v>18.059999999999999</v>
      </c>
      <c r="K456" s="15">
        <v>0.3</v>
      </c>
      <c r="L456" s="15">
        <v>219.6</v>
      </c>
      <c r="M456" s="3"/>
    </row>
    <row r="457" spans="1:13" ht="22.5" customHeight="1" x14ac:dyDescent="0.25">
      <c r="A457" s="14" t="s">
        <v>40</v>
      </c>
      <c r="B457" s="11" t="s">
        <v>34</v>
      </c>
      <c r="C457" s="16">
        <v>100</v>
      </c>
      <c r="D457" s="15">
        <v>3</v>
      </c>
      <c r="E457" s="15">
        <v>3</v>
      </c>
      <c r="F457" s="15">
        <v>14.6</v>
      </c>
      <c r="G457" s="15">
        <v>97</v>
      </c>
      <c r="H457" s="16">
        <v>100</v>
      </c>
      <c r="I457" s="15">
        <v>3</v>
      </c>
      <c r="J457" s="15">
        <v>3</v>
      </c>
      <c r="K457" s="15">
        <v>14.6</v>
      </c>
      <c r="L457" s="15">
        <v>97</v>
      </c>
      <c r="M457" s="3"/>
    </row>
    <row r="458" spans="1:13" ht="15" customHeight="1" x14ac:dyDescent="0.25">
      <c r="A458" s="18" t="s">
        <v>45</v>
      </c>
      <c r="B458" s="11" t="s">
        <v>150</v>
      </c>
      <c r="C458" s="16">
        <v>180</v>
      </c>
      <c r="D458" s="15">
        <v>0.15</v>
      </c>
      <c r="E458" s="15"/>
      <c r="F458" s="15">
        <v>13.68</v>
      </c>
      <c r="G458" s="15">
        <v>55.8</v>
      </c>
      <c r="H458" s="16">
        <v>180</v>
      </c>
      <c r="I458" s="15">
        <v>0.15</v>
      </c>
      <c r="J458" s="15"/>
      <c r="K458" s="15">
        <v>13.68</v>
      </c>
      <c r="L458" s="15">
        <v>55.8</v>
      </c>
      <c r="M458" s="3"/>
    </row>
    <row r="459" spans="1:13" ht="15" customHeight="1" x14ac:dyDescent="0.25">
      <c r="A459" s="18"/>
      <c r="B459" s="11" t="s">
        <v>16</v>
      </c>
      <c r="C459" s="16">
        <v>20</v>
      </c>
      <c r="D459" s="15">
        <v>1.2</v>
      </c>
      <c r="E459" s="15">
        <v>0.1</v>
      </c>
      <c r="F459" s="15">
        <v>9</v>
      </c>
      <c r="G459" s="15">
        <v>42.4</v>
      </c>
      <c r="H459" s="19">
        <v>20</v>
      </c>
      <c r="I459" s="15">
        <v>1.2</v>
      </c>
      <c r="J459" s="15">
        <v>0.1</v>
      </c>
      <c r="K459" s="15">
        <v>9</v>
      </c>
      <c r="L459" s="15">
        <v>42.4</v>
      </c>
      <c r="M459" s="3"/>
    </row>
    <row r="460" spans="1:13" ht="15" customHeight="1" x14ac:dyDescent="0.25">
      <c r="A460" s="18"/>
      <c r="B460" s="11" t="s">
        <v>53</v>
      </c>
      <c r="C460" s="16">
        <v>40</v>
      </c>
      <c r="D460" s="15">
        <v>7</v>
      </c>
      <c r="E460" s="15">
        <v>13</v>
      </c>
      <c r="F460" s="15">
        <v>30.7</v>
      </c>
      <c r="G460" s="15">
        <v>327.8</v>
      </c>
      <c r="H460" s="16">
        <v>40</v>
      </c>
      <c r="I460" s="17">
        <v>7</v>
      </c>
      <c r="J460" s="17">
        <v>13</v>
      </c>
      <c r="K460" s="17">
        <v>30.7</v>
      </c>
      <c r="L460" s="17">
        <v>327.8</v>
      </c>
      <c r="M460" s="3"/>
    </row>
    <row r="461" spans="1:13" ht="15" customHeight="1" x14ac:dyDescent="0.25">
      <c r="A461" s="18"/>
      <c r="B461" s="15" t="s">
        <v>15</v>
      </c>
      <c r="C461" s="20"/>
      <c r="D461" s="15">
        <f>SUM(D453:D460)</f>
        <v>26.7</v>
      </c>
      <c r="E461" s="15">
        <f>SUM(E453:E460)</f>
        <v>36.75</v>
      </c>
      <c r="F461" s="15">
        <f>SUM(F453:F460)</f>
        <v>86.76</v>
      </c>
      <c r="G461" s="15">
        <f>SUM(G453:G460)</f>
        <v>844.5</v>
      </c>
      <c r="H461" s="20"/>
      <c r="I461" s="17">
        <f>SUM(I453:I460)</f>
        <v>31.149999999999995</v>
      </c>
      <c r="J461" s="17">
        <f>SUM(J453:J460)</f>
        <v>44.96</v>
      </c>
      <c r="K461" s="17">
        <f>SUM(K453:K460)</f>
        <v>84.78</v>
      </c>
      <c r="L461" s="17">
        <f>SUM(L453:L460)</f>
        <v>927.09999999999991</v>
      </c>
      <c r="M461" s="3"/>
    </row>
    <row r="462" spans="1:13" ht="19.5" customHeight="1" x14ac:dyDescent="0.25">
      <c r="A462" s="114" t="s">
        <v>29</v>
      </c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6"/>
      <c r="M462" s="3"/>
    </row>
    <row r="463" spans="1:13" ht="27.75" customHeight="1" x14ac:dyDescent="0.25">
      <c r="A463" s="79" t="s">
        <v>45</v>
      </c>
      <c r="B463" s="11" t="s">
        <v>176</v>
      </c>
      <c r="C463" s="12">
        <v>60</v>
      </c>
      <c r="D463" s="11">
        <v>6.9</v>
      </c>
      <c r="E463" s="11">
        <v>10.32</v>
      </c>
      <c r="F463" s="11">
        <v>8.4</v>
      </c>
      <c r="G463" s="11">
        <v>131.88</v>
      </c>
      <c r="H463" s="12"/>
      <c r="I463" s="11"/>
      <c r="J463" s="11"/>
      <c r="K463" s="11"/>
      <c r="L463" s="11"/>
      <c r="M463" s="3"/>
    </row>
    <row r="464" spans="1:13" ht="31.5" customHeight="1" x14ac:dyDescent="0.25">
      <c r="A464" s="80" t="s">
        <v>61</v>
      </c>
      <c r="B464" s="15" t="s">
        <v>177</v>
      </c>
      <c r="C464" s="19" t="s">
        <v>178</v>
      </c>
      <c r="D464" s="15">
        <v>3.6</v>
      </c>
      <c r="E464" s="15">
        <v>5.6</v>
      </c>
      <c r="F464" s="15">
        <v>14.4</v>
      </c>
      <c r="G464" s="15">
        <v>116</v>
      </c>
      <c r="H464" s="16"/>
      <c r="I464" s="15"/>
      <c r="J464" s="15"/>
      <c r="K464" s="15"/>
      <c r="L464" s="15"/>
      <c r="M464" s="3"/>
    </row>
    <row r="465" spans="1:13" ht="30.75" customHeight="1" x14ac:dyDescent="0.25">
      <c r="A465" s="79" t="s">
        <v>180</v>
      </c>
      <c r="B465" s="81" t="s">
        <v>230</v>
      </c>
      <c r="C465" s="19" t="s">
        <v>179</v>
      </c>
      <c r="D465" s="15">
        <v>11.77</v>
      </c>
      <c r="E465" s="15">
        <v>10.39</v>
      </c>
      <c r="F465" s="15">
        <v>43.32</v>
      </c>
      <c r="G465" s="15">
        <v>288.2</v>
      </c>
      <c r="H465" s="16"/>
      <c r="I465" s="15"/>
      <c r="J465" s="15"/>
      <c r="K465" s="15"/>
      <c r="L465" s="15"/>
      <c r="M465" s="3"/>
    </row>
    <row r="466" spans="1:13" ht="15" customHeight="1" x14ac:dyDescent="0.25">
      <c r="A466" s="79" t="s">
        <v>45</v>
      </c>
      <c r="B466" s="11" t="s">
        <v>144</v>
      </c>
      <c r="C466" s="12">
        <v>200</v>
      </c>
      <c r="D466" s="11">
        <v>0.18</v>
      </c>
      <c r="E466" s="11">
        <v>0.12</v>
      </c>
      <c r="F466" s="11">
        <v>16.5</v>
      </c>
      <c r="G466" s="11">
        <v>70</v>
      </c>
      <c r="H466" s="12"/>
      <c r="I466" s="11"/>
      <c r="J466" s="11"/>
      <c r="K466" s="11"/>
      <c r="L466" s="11"/>
      <c r="M466" s="3"/>
    </row>
    <row r="467" spans="1:13" ht="15" customHeight="1" x14ac:dyDescent="0.25">
      <c r="A467" s="18"/>
      <c r="B467" s="11" t="s">
        <v>16</v>
      </c>
      <c r="C467" s="16">
        <v>20</v>
      </c>
      <c r="D467" s="15">
        <v>1.8</v>
      </c>
      <c r="E467" s="15">
        <v>0.15</v>
      </c>
      <c r="F467" s="15">
        <v>13.5</v>
      </c>
      <c r="G467" s="15">
        <v>63.6</v>
      </c>
      <c r="H467" s="16"/>
      <c r="I467" s="15"/>
      <c r="J467" s="15"/>
      <c r="K467" s="15"/>
      <c r="L467" s="15"/>
      <c r="M467" s="3"/>
    </row>
    <row r="468" spans="1:13" ht="26.25" customHeight="1" x14ac:dyDescent="0.25">
      <c r="A468" s="18" t="s">
        <v>42</v>
      </c>
      <c r="B468" s="15" t="s">
        <v>89</v>
      </c>
      <c r="C468" s="16">
        <v>180</v>
      </c>
      <c r="D468" s="15">
        <v>0.8</v>
      </c>
      <c r="E468" s="15">
        <v>0.8</v>
      </c>
      <c r="F468" s="15">
        <v>17.600000000000001</v>
      </c>
      <c r="G468" s="15">
        <v>90</v>
      </c>
      <c r="H468" s="16"/>
      <c r="I468" s="15"/>
      <c r="J468" s="15"/>
      <c r="K468" s="15"/>
      <c r="L468" s="15"/>
      <c r="M468" s="3"/>
    </row>
    <row r="469" spans="1:13" ht="15" customHeight="1" x14ac:dyDescent="0.25">
      <c r="A469" s="18"/>
      <c r="B469" s="15" t="s">
        <v>15</v>
      </c>
      <c r="C469" s="20"/>
      <c r="D469" s="15">
        <f>SUM(D463:D468)</f>
        <v>25.05</v>
      </c>
      <c r="E469" s="15">
        <f>SUM(E463:E468)</f>
        <v>27.380000000000003</v>
      </c>
      <c r="F469" s="15">
        <f>SUM(F463:F468)</f>
        <v>113.72</v>
      </c>
      <c r="G469" s="15">
        <f>SUM(G463:G468)</f>
        <v>759.68</v>
      </c>
      <c r="H469" s="20"/>
      <c r="I469" s="17">
        <f>SUM(I463:I468)</f>
        <v>0</v>
      </c>
      <c r="J469" s="17">
        <f>SUM(J463:J468)</f>
        <v>0</v>
      </c>
      <c r="K469" s="17">
        <f>SUM(K463:K468)</f>
        <v>0</v>
      </c>
      <c r="L469" s="35">
        <f>SUM(L463:L468)</f>
        <v>0</v>
      </c>
      <c r="M469" s="3"/>
    </row>
    <row r="470" spans="1:13" ht="24" customHeight="1" x14ac:dyDescent="0.25">
      <c r="A470" s="18"/>
      <c r="B470" s="15"/>
      <c r="C470" s="20"/>
      <c r="D470" s="15"/>
      <c r="E470" s="15"/>
      <c r="F470" s="15"/>
      <c r="G470" s="56">
        <f>G469*65/G485</f>
        <v>28.221846280462714</v>
      </c>
      <c r="H470" s="20"/>
      <c r="I470" s="17"/>
      <c r="J470" s="17"/>
      <c r="K470" s="17"/>
      <c r="L470" s="35"/>
      <c r="M470" s="3"/>
    </row>
    <row r="471" spans="1:13" ht="24.75" customHeight="1" x14ac:dyDescent="0.25">
      <c r="A471" s="114" t="s">
        <v>106</v>
      </c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6"/>
      <c r="M471" s="3"/>
    </row>
    <row r="472" spans="1:13" ht="18.75" customHeight="1" x14ac:dyDescent="0.25">
      <c r="A472" s="79" t="s">
        <v>45</v>
      </c>
      <c r="B472" s="81" t="s">
        <v>151</v>
      </c>
      <c r="C472" s="12">
        <v>20</v>
      </c>
      <c r="D472" s="11">
        <v>0.6</v>
      </c>
      <c r="E472" s="11"/>
      <c r="F472" s="11">
        <v>3.3</v>
      </c>
      <c r="G472" s="11">
        <v>18</v>
      </c>
      <c r="H472" s="12"/>
      <c r="I472" s="11"/>
      <c r="J472" s="11"/>
      <c r="K472" s="11"/>
      <c r="L472" s="11"/>
      <c r="M472" s="3"/>
    </row>
    <row r="473" spans="1:13" ht="27" customHeight="1" x14ac:dyDescent="0.25">
      <c r="A473" s="10" t="s">
        <v>61</v>
      </c>
      <c r="B473" s="15" t="s">
        <v>193</v>
      </c>
      <c r="C473" s="19">
        <v>200</v>
      </c>
      <c r="D473" s="15">
        <v>3.6</v>
      </c>
      <c r="E473" s="15">
        <v>5.6</v>
      </c>
      <c r="F473" s="15">
        <v>14.4</v>
      </c>
      <c r="G473" s="15">
        <v>116</v>
      </c>
      <c r="H473" s="16"/>
      <c r="I473" s="15"/>
      <c r="J473" s="15"/>
      <c r="K473" s="15"/>
      <c r="L473" s="15"/>
      <c r="M473" s="3"/>
    </row>
    <row r="474" spans="1:13" x14ac:dyDescent="0.25">
      <c r="A474" s="14" t="s">
        <v>45</v>
      </c>
      <c r="B474" s="11" t="s">
        <v>175</v>
      </c>
      <c r="C474" s="16">
        <v>50</v>
      </c>
      <c r="D474" s="15">
        <v>7.2</v>
      </c>
      <c r="E474" s="15">
        <v>7.9</v>
      </c>
      <c r="F474" s="15">
        <v>6.8</v>
      </c>
      <c r="G474" s="15">
        <v>197</v>
      </c>
      <c r="H474" s="16"/>
      <c r="I474" s="15"/>
      <c r="J474" s="15"/>
      <c r="K474" s="15"/>
      <c r="L474" s="15"/>
      <c r="M474" s="3"/>
    </row>
    <row r="475" spans="1:13" ht="27" customHeight="1" x14ac:dyDescent="0.25">
      <c r="A475" s="14" t="s">
        <v>40</v>
      </c>
      <c r="B475" s="11" t="s">
        <v>34</v>
      </c>
      <c r="C475" s="12">
        <v>100</v>
      </c>
      <c r="D475" s="11">
        <v>3</v>
      </c>
      <c r="E475" s="11">
        <v>3</v>
      </c>
      <c r="F475" s="11">
        <v>14.6</v>
      </c>
      <c r="G475" s="11">
        <v>97</v>
      </c>
      <c r="H475" s="12"/>
      <c r="I475" s="11"/>
      <c r="J475" s="11"/>
      <c r="K475" s="11"/>
      <c r="L475" s="11"/>
      <c r="M475" s="3"/>
    </row>
    <row r="476" spans="1:13" ht="15" customHeight="1" x14ac:dyDescent="0.25">
      <c r="A476" s="78" t="s">
        <v>45</v>
      </c>
      <c r="B476" s="81" t="s">
        <v>150</v>
      </c>
      <c r="C476" s="16">
        <v>200</v>
      </c>
      <c r="D476" s="15">
        <v>0.4</v>
      </c>
      <c r="E476" s="15"/>
      <c r="F476" s="15">
        <v>30.4</v>
      </c>
      <c r="G476" s="15">
        <v>93</v>
      </c>
      <c r="H476" s="16"/>
      <c r="I476" s="15"/>
      <c r="J476" s="15"/>
      <c r="K476" s="15"/>
      <c r="L476" s="15"/>
      <c r="M476" s="3"/>
    </row>
    <row r="477" spans="1:13" ht="15" customHeight="1" x14ac:dyDescent="0.25">
      <c r="A477" s="78"/>
      <c r="B477" s="81" t="s">
        <v>87</v>
      </c>
      <c r="C477" s="90">
        <v>20</v>
      </c>
      <c r="D477" s="15">
        <v>1.2</v>
      </c>
      <c r="E477" s="15">
        <v>0.1</v>
      </c>
      <c r="F477" s="15">
        <v>9</v>
      </c>
      <c r="G477" s="15">
        <v>42.4</v>
      </c>
      <c r="H477" s="16"/>
      <c r="I477" s="15"/>
      <c r="J477" s="15"/>
      <c r="K477" s="15"/>
      <c r="L477" s="15"/>
      <c r="M477" s="3"/>
    </row>
    <row r="478" spans="1:13" ht="15" customHeight="1" x14ac:dyDescent="0.25">
      <c r="A478" s="18"/>
      <c r="B478" s="83" t="s">
        <v>53</v>
      </c>
      <c r="C478" s="16">
        <v>40</v>
      </c>
      <c r="D478" s="15">
        <v>7</v>
      </c>
      <c r="E478" s="15">
        <v>13</v>
      </c>
      <c r="F478" s="15">
        <v>30.7</v>
      </c>
      <c r="G478" s="15">
        <v>327.8</v>
      </c>
      <c r="H478" s="16"/>
      <c r="I478" s="15"/>
      <c r="J478" s="15"/>
      <c r="K478" s="15"/>
      <c r="L478" s="15"/>
      <c r="M478" s="3"/>
    </row>
    <row r="479" spans="1:13" ht="15" customHeight="1" x14ac:dyDescent="0.25">
      <c r="A479" s="18"/>
      <c r="B479" s="15" t="s">
        <v>15</v>
      </c>
      <c r="C479" s="20"/>
      <c r="D479" s="15">
        <f>SUM(D472:D478)</f>
        <v>23</v>
      </c>
      <c r="E479" s="15">
        <f>SUM(E472:E478)</f>
        <v>29.6</v>
      </c>
      <c r="F479" s="15">
        <f>SUM(F472:F478)</f>
        <v>109.2</v>
      </c>
      <c r="G479" s="15">
        <f>SUM(G472:G478)</f>
        <v>891.2</v>
      </c>
      <c r="H479" s="20"/>
      <c r="I479" s="17">
        <f t="shared" ref="I479:L479" si="1">SUM(I472:I478)</f>
        <v>0</v>
      </c>
      <c r="J479" s="17">
        <f t="shared" si="1"/>
        <v>0</v>
      </c>
      <c r="K479" s="17">
        <f t="shared" si="1"/>
        <v>0</v>
      </c>
      <c r="L479" s="35">
        <f t="shared" si="1"/>
        <v>0</v>
      </c>
      <c r="M479" s="3"/>
    </row>
    <row r="480" spans="1:13" ht="23.25" customHeight="1" x14ac:dyDescent="0.25">
      <c r="A480" s="114" t="s">
        <v>30</v>
      </c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6"/>
      <c r="M480" s="3"/>
    </row>
    <row r="481" spans="1:13" ht="27.75" customHeight="1" x14ac:dyDescent="0.25">
      <c r="A481" s="79" t="s">
        <v>181</v>
      </c>
      <c r="B481" s="11" t="s">
        <v>248</v>
      </c>
      <c r="C481" s="19" t="s">
        <v>182</v>
      </c>
      <c r="D481" s="15">
        <v>6.16</v>
      </c>
      <c r="E481" s="15">
        <v>7.52</v>
      </c>
      <c r="F481" s="15">
        <v>27.12</v>
      </c>
      <c r="G481" s="15">
        <v>200.8</v>
      </c>
      <c r="H481" s="19" t="s">
        <v>196</v>
      </c>
      <c r="I481" s="15">
        <v>20.5</v>
      </c>
      <c r="J481" s="15">
        <v>9.4</v>
      </c>
      <c r="K481" s="15">
        <v>33.9</v>
      </c>
      <c r="L481" s="15">
        <v>251</v>
      </c>
      <c r="M481" s="3"/>
    </row>
    <row r="482" spans="1:13" ht="24" customHeight="1" x14ac:dyDescent="0.25">
      <c r="A482" s="79" t="s">
        <v>48</v>
      </c>
      <c r="B482" s="11" t="s">
        <v>94</v>
      </c>
      <c r="C482" s="19">
        <v>200</v>
      </c>
      <c r="D482" s="15">
        <v>5.2</v>
      </c>
      <c r="E482" s="15">
        <v>5.6</v>
      </c>
      <c r="F482" s="15">
        <v>8.6</v>
      </c>
      <c r="G482" s="15">
        <v>104</v>
      </c>
      <c r="H482" s="16">
        <v>200</v>
      </c>
      <c r="I482" s="15">
        <v>5.2</v>
      </c>
      <c r="J482" s="15">
        <v>5.6</v>
      </c>
      <c r="K482" s="15">
        <v>8.6</v>
      </c>
      <c r="L482" s="15">
        <v>104</v>
      </c>
      <c r="M482" s="3"/>
    </row>
    <row r="483" spans="1:13" ht="23.25" customHeight="1" x14ac:dyDescent="0.25">
      <c r="A483" s="15"/>
      <c r="B483" s="11" t="s">
        <v>15</v>
      </c>
      <c r="C483" s="15"/>
      <c r="D483" s="15">
        <f>SUM(D481:D482)</f>
        <v>11.36</v>
      </c>
      <c r="E483" s="15">
        <f>SUM(E481:E482)</f>
        <v>13.12</v>
      </c>
      <c r="F483" s="15">
        <f>SUM(F481:F482)</f>
        <v>35.72</v>
      </c>
      <c r="G483" s="15">
        <f>SUM(G481:G482)</f>
        <v>304.8</v>
      </c>
      <c r="H483" s="41"/>
      <c r="I483" s="42">
        <f>SUM(I481:I482)</f>
        <v>25.7</v>
      </c>
      <c r="J483" s="42">
        <f>SUM(J481:J482)</f>
        <v>15</v>
      </c>
      <c r="K483" s="42">
        <f>SUM(K481:K482)</f>
        <v>42.5</v>
      </c>
      <c r="L483" s="43">
        <f>SUM(L481:L482)</f>
        <v>355</v>
      </c>
      <c r="M483" s="3"/>
    </row>
    <row r="484" spans="1:13" ht="23.25" customHeight="1" x14ac:dyDescent="0.25">
      <c r="A484" s="61"/>
      <c r="B484" s="75"/>
      <c r="C484" s="25"/>
      <c r="D484" s="25"/>
      <c r="E484" s="25"/>
      <c r="F484" s="25"/>
      <c r="G484" s="71">
        <f>G483*65/G485</f>
        <v>11.323213387590874</v>
      </c>
      <c r="H484" s="41"/>
      <c r="I484" s="42"/>
      <c r="J484" s="42"/>
      <c r="K484" s="42"/>
      <c r="L484" s="43"/>
      <c r="M484" s="3"/>
    </row>
    <row r="485" spans="1:13" ht="15" customHeight="1" x14ac:dyDescent="0.25">
      <c r="A485" s="117" t="s">
        <v>18</v>
      </c>
      <c r="B485" s="118"/>
      <c r="C485" s="25"/>
      <c r="D485" s="25">
        <f>D438+D469+D483</f>
        <v>55.81</v>
      </c>
      <c r="E485" s="25">
        <f>E438+E469+E483</f>
        <v>64.5</v>
      </c>
      <c r="F485" s="25">
        <f>F438+F469+F483</f>
        <v>244.23999999999998</v>
      </c>
      <c r="G485" s="25">
        <f>G438+G469+G483</f>
        <v>1749.6799999999998</v>
      </c>
      <c r="H485" s="25"/>
      <c r="I485" s="25"/>
      <c r="J485" s="42"/>
      <c r="K485" s="42"/>
      <c r="L485" s="42"/>
      <c r="M485" s="3"/>
    </row>
    <row r="486" spans="1:13" ht="15" customHeight="1" x14ac:dyDescent="0.25">
      <c r="A486" s="119"/>
      <c r="B486" s="120"/>
      <c r="C486" s="48"/>
      <c r="D486" s="50">
        <f>D485*4/G485*100</f>
        <v>12.758904485391618</v>
      </c>
      <c r="E486" s="50">
        <v>32</v>
      </c>
      <c r="F486" s="50">
        <f>F485*4/G485*100</f>
        <v>55.836495816377848</v>
      </c>
      <c r="G486" s="48"/>
      <c r="H486" s="48"/>
      <c r="I486" s="48"/>
      <c r="J486" s="63"/>
      <c r="K486" s="63"/>
      <c r="L486" s="63"/>
      <c r="M486" s="3"/>
    </row>
    <row r="487" spans="1:13" ht="15" customHeight="1" x14ac:dyDescent="0.25">
      <c r="A487" s="45"/>
      <c r="B487" s="62"/>
      <c r="C487" s="72"/>
      <c r="D487" s="72"/>
      <c r="E487" s="72"/>
      <c r="F487" s="72"/>
      <c r="G487" s="72"/>
      <c r="H487" s="72"/>
      <c r="I487" s="72"/>
      <c r="J487" s="76"/>
      <c r="K487" s="76"/>
      <c r="L487" s="77"/>
      <c r="M487" s="3"/>
    </row>
    <row r="488" spans="1:13" ht="17.25" customHeight="1" x14ac:dyDescent="0.25">
      <c r="A488" s="127" t="s">
        <v>25</v>
      </c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9"/>
      <c r="M488" s="3"/>
    </row>
    <row r="489" spans="1:13" ht="28.5" customHeight="1" x14ac:dyDescent="0.25">
      <c r="A489" s="148" t="s">
        <v>6</v>
      </c>
      <c r="B489" s="146" t="s">
        <v>7</v>
      </c>
      <c r="C489" s="121" t="s">
        <v>20</v>
      </c>
      <c r="D489" s="122"/>
      <c r="E489" s="122"/>
      <c r="F489" s="122"/>
      <c r="G489" s="123"/>
      <c r="H489" s="121" t="s">
        <v>21</v>
      </c>
      <c r="I489" s="122"/>
      <c r="J489" s="122"/>
      <c r="K489" s="122"/>
      <c r="L489" s="123"/>
      <c r="M489" s="3"/>
    </row>
    <row r="490" spans="1:13" ht="17.25" customHeight="1" x14ac:dyDescent="0.25">
      <c r="A490" s="149"/>
      <c r="B490" s="147"/>
      <c r="C490" s="7" t="s">
        <v>9</v>
      </c>
      <c r="D490" s="8" t="s">
        <v>10</v>
      </c>
      <c r="E490" s="8" t="s">
        <v>11</v>
      </c>
      <c r="F490" s="8" t="s">
        <v>12</v>
      </c>
      <c r="G490" s="9" t="s">
        <v>13</v>
      </c>
      <c r="H490" s="7" t="s">
        <v>9</v>
      </c>
      <c r="I490" s="8" t="s">
        <v>10</v>
      </c>
      <c r="J490" s="8" t="s">
        <v>11</v>
      </c>
      <c r="K490" s="8" t="s">
        <v>12</v>
      </c>
      <c r="L490" s="9" t="s">
        <v>13</v>
      </c>
      <c r="M490" s="3"/>
    </row>
    <row r="491" spans="1:13" ht="15" customHeight="1" x14ac:dyDescent="0.25">
      <c r="A491" s="114" t="s">
        <v>127</v>
      </c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6"/>
      <c r="M491" s="3"/>
    </row>
    <row r="492" spans="1:13" ht="15" customHeight="1" x14ac:dyDescent="0.25">
      <c r="A492" s="14" t="s">
        <v>45</v>
      </c>
      <c r="B492" s="81" t="s">
        <v>223</v>
      </c>
      <c r="C492" s="16">
        <v>50</v>
      </c>
      <c r="D492" s="15">
        <v>1.68</v>
      </c>
      <c r="E492" s="15">
        <v>3.06</v>
      </c>
      <c r="F492" s="15">
        <v>7.86</v>
      </c>
      <c r="G492" s="15">
        <v>82.7</v>
      </c>
      <c r="H492" s="16"/>
      <c r="I492" s="15"/>
      <c r="J492" s="15"/>
      <c r="K492" s="15"/>
      <c r="L492" s="15"/>
      <c r="M492" s="3"/>
    </row>
    <row r="493" spans="1:13" s="52" customFormat="1" ht="21" customHeight="1" x14ac:dyDescent="0.25">
      <c r="A493" s="14" t="s">
        <v>39</v>
      </c>
      <c r="B493" s="81" t="s">
        <v>229</v>
      </c>
      <c r="C493" s="16">
        <v>55</v>
      </c>
      <c r="D493" s="15">
        <v>5.44</v>
      </c>
      <c r="E493" s="15">
        <v>9.84</v>
      </c>
      <c r="F493" s="15">
        <v>9.8800000000000008</v>
      </c>
      <c r="G493" s="15">
        <v>108.8</v>
      </c>
      <c r="H493" s="16"/>
      <c r="I493" s="15"/>
      <c r="J493" s="15"/>
      <c r="K493" s="15"/>
      <c r="L493" s="15"/>
      <c r="M493" s="51"/>
    </row>
    <row r="494" spans="1:13" ht="25.5" customHeight="1" x14ac:dyDescent="0.25">
      <c r="A494" s="14" t="s">
        <v>57</v>
      </c>
      <c r="B494" s="81" t="s">
        <v>52</v>
      </c>
      <c r="C494" s="16">
        <v>100</v>
      </c>
      <c r="D494" s="15">
        <v>3.4</v>
      </c>
      <c r="E494" s="15">
        <v>2.9</v>
      </c>
      <c r="F494" s="15">
        <v>20.2</v>
      </c>
      <c r="G494" s="15">
        <v>120</v>
      </c>
      <c r="H494" s="16"/>
      <c r="I494" s="15"/>
      <c r="J494" s="15"/>
      <c r="K494" s="15"/>
      <c r="L494" s="15"/>
      <c r="M494" s="3"/>
    </row>
    <row r="495" spans="1:13" ht="15" customHeight="1" x14ac:dyDescent="0.25">
      <c r="A495" s="14"/>
      <c r="B495" s="81" t="s">
        <v>17</v>
      </c>
      <c r="C495" s="16">
        <v>200</v>
      </c>
      <c r="D495" s="15">
        <v>0.6</v>
      </c>
      <c r="E495" s="15">
        <v>0.2</v>
      </c>
      <c r="F495" s="15">
        <v>28</v>
      </c>
      <c r="G495" s="15">
        <v>120</v>
      </c>
      <c r="H495" s="16"/>
      <c r="I495" s="15"/>
      <c r="J495" s="15"/>
      <c r="K495" s="15"/>
      <c r="L495" s="15"/>
      <c r="M495" s="3"/>
    </row>
    <row r="496" spans="1:13" ht="15" customHeight="1" x14ac:dyDescent="0.25">
      <c r="A496" s="18"/>
      <c r="B496" s="81" t="s">
        <v>87</v>
      </c>
      <c r="C496" s="16">
        <v>20</v>
      </c>
      <c r="D496" s="15">
        <v>1.8</v>
      </c>
      <c r="E496" s="15">
        <v>0.15</v>
      </c>
      <c r="F496" s="15">
        <v>13.5</v>
      </c>
      <c r="G496" s="15">
        <v>63.6</v>
      </c>
      <c r="H496" s="16"/>
      <c r="I496" s="15"/>
      <c r="J496" s="15"/>
      <c r="K496" s="15"/>
      <c r="L496" s="15"/>
      <c r="M496" s="3"/>
    </row>
    <row r="497" spans="1:13" ht="22.5" customHeight="1" x14ac:dyDescent="0.25">
      <c r="A497" s="78" t="s">
        <v>42</v>
      </c>
      <c r="B497" s="81" t="s">
        <v>89</v>
      </c>
      <c r="C497" s="16">
        <v>180</v>
      </c>
      <c r="D497" s="15">
        <v>0.8</v>
      </c>
      <c r="E497" s="15">
        <v>0.8</v>
      </c>
      <c r="F497" s="15">
        <v>17.600000000000001</v>
      </c>
      <c r="G497" s="15">
        <v>90</v>
      </c>
      <c r="H497" s="16"/>
      <c r="I497" s="15"/>
      <c r="J497" s="15"/>
      <c r="K497" s="15"/>
      <c r="L497" s="15"/>
      <c r="M497" s="3"/>
    </row>
    <row r="498" spans="1:13" ht="15" customHeight="1" x14ac:dyDescent="0.25">
      <c r="A498" s="18"/>
      <c r="B498" s="11" t="s">
        <v>15</v>
      </c>
      <c r="C498" s="20"/>
      <c r="D498" s="15">
        <f>SUM(D492:D497)</f>
        <v>13.72</v>
      </c>
      <c r="E498" s="15">
        <f>SUM(E492:E497)</f>
        <v>16.95</v>
      </c>
      <c r="F498" s="15">
        <f>SUM(F492:F497)</f>
        <v>97.039999999999992</v>
      </c>
      <c r="G498" s="15">
        <f>SUM(G492:G497)</f>
        <v>585.1</v>
      </c>
      <c r="H498" s="20"/>
      <c r="I498" s="15">
        <f>SUM(I493:I497)</f>
        <v>0</v>
      </c>
      <c r="J498" s="15">
        <f>SUM(J493:J497)</f>
        <v>0</v>
      </c>
      <c r="K498" s="15">
        <f>SUM(K493:K497)</f>
        <v>0</v>
      </c>
      <c r="L498" s="15">
        <f>SUM(L493:L497)</f>
        <v>0</v>
      </c>
      <c r="M498" s="3"/>
    </row>
    <row r="499" spans="1:13" ht="15" customHeight="1" x14ac:dyDescent="0.25">
      <c r="A499" s="18"/>
      <c r="B499" s="11"/>
      <c r="C499" s="20"/>
      <c r="D499" s="15"/>
      <c r="E499" s="15"/>
      <c r="F499" s="15"/>
      <c r="G499" s="56">
        <v>25</v>
      </c>
      <c r="H499" s="20"/>
      <c r="I499" s="15"/>
      <c r="J499" s="15"/>
      <c r="K499" s="15"/>
      <c r="L499" s="15"/>
      <c r="M499" s="3"/>
    </row>
    <row r="500" spans="1:13" ht="15" customHeight="1" x14ac:dyDescent="0.25">
      <c r="A500" s="114" t="s">
        <v>130</v>
      </c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6"/>
      <c r="M500" s="3"/>
    </row>
    <row r="501" spans="1:13" ht="15" customHeight="1" x14ac:dyDescent="0.25">
      <c r="A501" s="107"/>
      <c r="B501" s="108"/>
      <c r="C501" s="108"/>
      <c r="D501" s="108" t="s">
        <v>108</v>
      </c>
      <c r="E501" s="108"/>
      <c r="F501" s="108"/>
      <c r="G501" s="108"/>
      <c r="H501" s="108"/>
      <c r="I501" s="108"/>
      <c r="J501" s="108" t="s">
        <v>21</v>
      </c>
      <c r="K501" s="108"/>
      <c r="L501" s="109"/>
      <c r="M501" s="3"/>
    </row>
    <row r="502" spans="1:13" ht="15" customHeight="1" x14ac:dyDescent="0.25">
      <c r="A502" s="14" t="s">
        <v>45</v>
      </c>
      <c r="B502" s="81" t="s">
        <v>212</v>
      </c>
      <c r="C502" s="16">
        <v>50</v>
      </c>
      <c r="D502" s="15">
        <v>3.4</v>
      </c>
      <c r="E502" s="15">
        <v>8.6</v>
      </c>
      <c r="F502" s="15">
        <v>1.5</v>
      </c>
      <c r="G502" s="15">
        <v>124</v>
      </c>
      <c r="H502" s="16">
        <v>50</v>
      </c>
      <c r="I502" s="15"/>
      <c r="J502" s="15"/>
      <c r="K502" s="15"/>
      <c r="L502" s="15"/>
      <c r="M502" s="3"/>
    </row>
    <row r="503" spans="1:13" ht="15" customHeight="1" x14ac:dyDescent="0.25">
      <c r="A503" s="14" t="s">
        <v>45</v>
      </c>
      <c r="B503" s="81" t="s">
        <v>211</v>
      </c>
      <c r="C503" s="16"/>
      <c r="D503" s="15"/>
      <c r="E503" s="15"/>
      <c r="F503" s="15"/>
      <c r="G503" s="15"/>
      <c r="H503" s="16">
        <v>50</v>
      </c>
      <c r="I503" s="15">
        <v>3.5</v>
      </c>
      <c r="J503" s="15">
        <v>8.6999999999999993</v>
      </c>
      <c r="K503" s="15">
        <v>1.6</v>
      </c>
      <c r="L503" s="15">
        <v>144</v>
      </c>
      <c r="M503" s="3"/>
    </row>
    <row r="504" spans="1:13" ht="19.5" customHeight="1" x14ac:dyDescent="0.25">
      <c r="A504" s="14" t="s">
        <v>207</v>
      </c>
      <c r="B504" s="81" t="s">
        <v>208</v>
      </c>
      <c r="C504" s="19" t="s">
        <v>210</v>
      </c>
      <c r="D504" s="15">
        <v>13</v>
      </c>
      <c r="E504" s="15">
        <v>14.5</v>
      </c>
      <c r="F504" s="15">
        <v>1.9</v>
      </c>
      <c r="G504" s="15">
        <v>269</v>
      </c>
      <c r="H504" s="19" t="s">
        <v>209</v>
      </c>
      <c r="I504" s="15">
        <v>15.6</v>
      </c>
      <c r="J504" s="15">
        <v>17.399999999999999</v>
      </c>
      <c r="K504" s="15">
        <v>2.2799999999999998</v>
      </c>
      <c r="L504" s="15">
        <v>322.8</v>
      </c>
      <c r="M504" s="3"/>
    </row>
    <row r="505" spans="1:13" ht="22.5" customHeight="1" x14ac:dyDescent="0.25">
      <c r="A505" s="14" t="s">
        <v>57</v>
      </c>
      <c r="B505" s="81" t="s">
        <v>52</v>
      </c>
      <c r="C505" s="16">
        <v>100</v>
      </c>
      <c r="D505" s="15">
        <v>3.4</v>
      </c>
      <c r="E505" s="15">
        <v>2.9</v>
      </c>
      <c r="F505" s="15">
        <v>20.2</v>
      </c>
      <c r="G505" s="15">
        <v>120</v>
      </c>
      <c r="H505" s="16">
        <v>100</v>
      </c>
      <c r="I505" s="15">
        <v>3.4</v>
      </c>
      <c r="J505" s="15">
        <v>2.9</v>
      </c>
      <c r="K505" s="15">
        <v>20.2</v>
      </c>
      <c r="L505" s="15">
        <v>120</v>
      </c>
      <c r="M505" s="3"/>
    </row>
    <row r="506" spans="1:13" ht="15" customHeight="1" x14ac:dyDescent="0.25">
      <c r="A506" s="14"/>
      <c r="B506" s="81" t="s">
        <v>17</v>
      </c>
      <c r="C506" s="16">
        <v>200</v>
      </c>
      <c r="D506" s="15">
        <v>0.6</v>
      </c>
      <c r="E506" s="15">
        <v>0.2</v>
      </c>
      <c r="F506" s="15">
        <v>28</v>
      </c>
      <c r="G506" s="15">
        <v>120</v>
      </c>
      <c r="H506" s="16">
        <v>200</v>
      </c>
      <c r="I506" s="15">
        <v>0.6</v>
      </c>
      <c r="J506" s="15">
        <v>0.2</v>
      </c>
      <c r="K506" s="15">
        <v>28</v>
      </c>
      <c r="L506" s="15">
        <v>120</v>
      </c>
      <c r="M506" s="3"/>
    </row>
    <row r="507" spans="1:13" ht="15" customHeight="1" x14ac:dyDescent="0.25">
      <c r="A507" s="18"/>
      <c r="B507" s="81" t="s">
        <v>87</v>
      </c>
      <c r="C507" s="16">
        <v>20</v>
      </c>
      <c r="D507" s="15">
        <v>1.2</v>
      </c>
      <c r="E507" s="15">
        <v>0.1</v>
      </c>
      <c r="F507" s="15">
        <v>9</v>
      </c>
      <c r="G507" s="15">
        <v>42.4</v>
      </c>
      <c r="H507" s="16">
        <v>30</v>
      </c>
      <c r="I507" s="15">
        <v>1.8</v>
      </c>
      <c r="J507" s="15">
        <v>0.15</v>
      </c>
      <c r="K507" s="15">
        <v>13.5</v>
      </c>
      <c r="L507" s="15">
        <v>63.6</v>
      </c>
      <c r="M507" s="3"/>
    </row>
    <row r="508" spans="1:13" ht="22.5" customHeight="1" x14ac:dyDescent="0.25">
      <c r="A508" s="78" t="s">
        <v>42</v>
      </c>
      <c r="B508" s="81" t="s">
        <v>89</v>
      </c>
      <c r="C508" s="16">
        <v>180</v>
      </c>
      <c r="D508" s="15">
        <v>0.8</v>
      </c>
      <c r="E508" s="15">
        <v>0.8</v>
      </c>
      <c r="F508" s="15">
        <v>17.600000000000001</v>
      </c>
      <c r="G508" s="15">
        <v>90</v>
      </c>
      <c r="H508" s="16">
        <v>180</v>
      </c>
      <c r="I508" s="15">
        <v>0.8</v>
      </c>
      <c r="J508" s="15">
        <v>0.8</v>
      </c>
      <c r="K508" s="15">
        <v>17.600000000000001</v>
      </c>
      <c r="L508" s="15">
        <v>90</v>
      </c>
      <c r="M508" s="3"/>
    </row>
    <row r="509" spans="1:13" ht="15" customHeight="1" x14ac:dyDescent="0.25">
      <c r="A509" s="18"/>
      <c r="B509" s="11" t="s">
        <v>15</v>
      </c>
      <c r="C509" s="20"/>
      <c r="D509" s="15">
        <f>SUM(D502:D508)</f>
        <v>22.4</v>
      </c>
      <c r="E509" s="15">
        <f>SUM(E502:E508)</f>
        <v>27.1</v>
      </c>
      <c r="F509" s="15">
        <f>SUM(F502:F508)</f>
        <v>78.199999999999989</v>
      </c>
      <c r="G509" s="15">
        <f>SUM(G502:G508)</f>
        <v>765.4</v>
      </c>
      <c r="H509" s="20"/>
      <c r="I509" s="15">
        <f>SUM(I503:I508)</f>
        <v>25.700000000000003</v>
      </c>
      <c r="J509" s="15">
        <f>SUM(J503:J508)</f>
        <v>30.149999999999995</v>
      </c>
      <c r="K509" s="15">
        <f>SUM(K503:K508)</f>
        <v>83.18</v>
      </c>
      <c r="L509" s="15">
        <v>860.4</v>
      </c>
      <c r="M509" s="3"/>
    </row>
    <row r="510" spans="1:13" ht="15" customHeight="1" x14ac:dyDescent="0.25">
      <c r="A510" s="18"/>
      <c r="B510" s="11"/>
      <c r="C510" s="20"/>
      <c r="D510" s="15"/>
      <c r="E510" s="15"/>
      <c r="F510" s="15"/>
      <c r="G510" s="56" t="e">
        <f>G509*65/#REF!</f>
        <v>#REF!</v>
      </c>
      <c r="H510" s="20"/>
      <c r="I510" s="15"/>
      <c r="J510" s="15"/>
      <c r="K510" s="15"/>
      <c r="L510" s="15"/>
      <c r="M510" s="3"/>
    </row>
    <row r="511" spans="1:13" ht="15" customHeight="1" x14ac:dyDescent="0.25">
      <c r="A511" s="114" t="s">
        <v>132</v>
      </c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6"/>
      <c r="M511" s="3"/>
    </row>
    <row r="512" spans="1:13" ht="15" customHeight="1" x14ac:dyDescent="0.25">
      <c r="A512" s="107"/>
      <c r="B512" s="108"/>
      <c r="C512" s="108"/>
      <c r="D512" s="108" t="s">
        <v>108</v>
      </c>
      <c r="E512" s="108"/>
      <c r="F512" s="108"/>
      <c r="G512" s="108"/>
      <c r="H512" s="108"/>
      <c r="I512" s="108"/>
      <c r="J512" s="108" t="s">
        <v>21</v>
      </c>
      <c r="K512" s="108"/>
      <c r="L512" s="109"/>
      <c r="M512" s="3"/>
    </row>
    <row r="513" spans="1:13" ht="15" customHeight="1" x14ac:dyDescent="0.25">
      <c r="A513" s="14" t="s">
        <v>45</v>
      </c>
      <c r="B513" s="81" t="s">
        <v>211</v>
      </c>
      <c r="C513" s="16"/>
      <c r="D513" s="15"/>
      <c r="E513" s="15"/>
      <c r="F513" s="15"/>
      <c r="G513" s="15"/>
      <c r="H513" s="16">
        <v>50</v>
      </c>
      <c r="I513" s="15">
        <v>3.5</v>
      </c>
      <c r="J513" s="15">
        <v>8.6999999999999993</v>
      </c>
      <c r="K513" s="15">
        <v>1.6</v>
      </c>
      <c r="L513" s="15">
        <v>144</v>
      </c>
      <c r="M513" s="3"/>
    </row>
    <row r="514" spans="1:13" ht="32.25" customHeight="1" x14ac:dyDescent="0.25">
      <c r="A514" s="14" t="s">
        <v>83</v>
      </c>
      <c r="B514" s="81" t="s">
        <v>213</v>
      </c>
      <c r="C514" s="16">
        <v>200</v>
      </c>
      <c r="D514" s="15">
        <v>1.4</v>
      </c>
      <c r="E514" s="15">
        <v>3.1</v>
      </c>
      <c r="F514" s="15">
        <v>10.199999999999999</v>
      </c>
      <c r="G514" s="15">
        <v>122</v>
      </c>
      <c r="H514" s="19">
        <v>200</v>
      </c>
      <c r="I514" s="15">
        <v>1.4</v>
      </c>
      <c r="J514" s="15">
        <v>3.1</v>
      </c>
      <c r="K514" s="15">
        <v>10.199999999999999</v>
      </c>
      <c r="L514" s="15">
        <v>122</v>
      </c>
      <c r="M514" s="3"/>
    </row>
    <row r="515" spans="1:13" ht="23.25" customHeight="1" x14ac:dyDescent="0.25">
      <c r="A515" s="79" t="s">
        <v>207</v>
      </c>
      <c r="B515" s="81" t="s">
        <v>208</v>
      </c>
      <c r="C515" s="90" t="s">
        <v>210</v>
      </c>
      <c r="D515" s="15">
        <v>13</v>
      </c>
      <c r="E515" s="15">
        <v>14.5</v>
      </c>
      <c r="F515" s="15">
        <v>1.9</v>
      </c>
      <c r="G515" s="15">
        <v>269</v>
      </c>
      <c r="H515" s="90" t="s">
        <v>210</v>
      </c>
      <c r="I515" s="15">
        <v>13</v>
      </c>
      <c r="J515" s="15">
        <v>14.5</v>
      </c>
      <c r="K515" s="15">
        <v>1.9</v>
      </c>
      <c r="L515" s="15">
        <v>269</v>
      </c>
      <c r="M515" s="3"/>
    </row>
    <row r="516" spans="1:13" ht="20.25" customHeight="1" x14ac:dyDescent="0.25">
      <c r="A516" s="78" t="s">
        <v>57</v>
      </c>
      <c r="B516" s="11" t="s">
        <v>52</v>
      </c>
      <c r="C516" s="16">
        <v>100</v>
      </c>
      <c r="D516" s="15">
        <v>3.4</v>
      </c>
      <c r="E516" s="15">
        <v>2.9</v>
      </c>
      <c r="F516" s="15">
        <v>20.2</v>
      </c>
      <c r="G516" s="15">
        <v>120</v>
      </c>
      <c r="H516" s="16">
        <v>100</v>
      </c>
      <c r="I516" s="15">
        <v>3.4</v>
      </c>
      <c r="J516" s="15">
        <v>2.9</v>
      </c>
      <c r="K516" s="15">
        <v>20.2</v>
      </c>
      <c r="L516" s="15">
        <v>120</v>
      </c>
      <c r="M516" s="3"/>
    </row>
    <row r="517" spans="1:13" ht="15" customHeight="1" x14ac:dyDescent="0.25">
      <c r="A517" s="18"/>
      <c r="B517" s="11" t="s">
        <v>17</v>
      </c>
      <c r="C517" s="16">
        <v>200</v>
      </c>
      <c r="D517" s="15">
        <v>0.6</v>
      </c>
      <c r="E517" s="15">
        <v>0.2</v>
      </c>
      <c r="F517" s="15">
        <v>28</v>
      </c>
      <c r="G517" s="15">
        <v>120</v>
      </c>
      <c r="H517" s="16">
        <v>200</v>
      </c>
      <c r="I517" s="15">
        <v>0.6</v>
      </c>
      <c r="J517" s="15">
        <v>0.2</v>
      </c>
      <c r="K517" s="15">
        <v>28</v>
      </c>
      <c r="L517" s="15">
        <v>120</v>
      </c>
      <c r="M517" s="3"/>
    </row>
    <row r="518" spans="1:13" ht="15" customHeight="1" x14ac:dyDescent="0.25">
      <c r="A518" s="18"/>
      <c r="B518" s="81" t="s">
        <v>87</v>
      </c>
      <c r="C518" s="16">
        <v>20</v>
      </c>
      <c r="D518" s="15">
        <v>1.2</v>
      </c>
      <c r="E518" s="15">
        <v>0.1</v>
      </c>
      <c r="F518" s="15">
        <v>9</v>
      </c>
      <c r="G518" s="15">
        <v>42.4</v>
      </c>
      <c r="H518" s="16">
        <v>30</v>
      </c>
      <c r="I518" s="15">
        <v>1.8</v>
      </c>
      <c r="J518" s="15">
        <v>0.15</v>
      </c>
      <c r="K518" s="15">
        <v>13.5</v>
      </c>
      <c r="L518" s="15">
        <v>63.6</v>
      </c>
      <c r="M518" s="3"/>
    </row>
    <row r="519" spans="1:13" ht="20.25" customHeight="1" x14ac:dyDescent="0.25">
      <c r="A519" s="78" t="s">
        <v>42</v>
      </c>
      <c r="B519" s="81" t="s">
        <v>89</v>
      </c>
      <c r="C519" s="16">
        <v>180</v>
      </c>
      <c r="D519" s="15">
        <v>0.8</v>
      </c>
      <c r="E519" s="15">
        <v>0.8</v>
      </c>
      <c r="F519" s="15">
        <v>17.600000000000001</v>
      </c>
      <c r="G519" s="15">
        <v>90</v>
      </c>
      <c r="H519" s="16">
        <v>180</v>
      </c>
      <c r="I519" s="15">
        <v>0.8</v>
      </c>
      <c r="J519" s="15">
        <v>0.8</v>
      </c>
      <c r="K519" s="15">
        <v>17.600000000000001</v>
      </c>
      <c r="L519" s="15">
        <v>90</v>
      </c>
      <c r="M519" s="3"/>
    </row>
    <row r="520" spans="1:13" ht="15" customHeight="1" x14ac:dyDescent="0.25">
      <c r="A520" s="18"/>
      <c r="B520" s="11" t="s">
        <v>15</v>
      </c>
      <c r="C520" s="20"/>
      <c r="D520" s="15">
        <f>SUM(D513:D519)</f>
        <v>20.400000000000002</v>
      </c>
      <c r="E520" s="15">
        <f>SUM(E513:E519)</f>
        <v>21.6</v>
      </c>
      <c r="F520" s="15">
        <f>SUM(F513:F519)</f>
        <v>86.9</v>
      </c>
      <c r="G520" s="15">
        <f>SUM(G513:G519)</f>
        <v>763.4</v>
      </c>
      <c r="H520" s="20"/>
      <c r="I520" s="15">
        <f>SUM(I514:I519)</f>
        <v>21.000000000000004</v>
      </c>
      <c r="J520" s="15">
        <f>SUM(J514:J519)</f>
        <v>21.65</v>
      </c>
      <c r="K520" s="15">
        <f>SUM(K514:K519)</f>
        <v>91.4</v>
      </c>
      <c r="L520" s="15">
        <f>SUM(L514:L519)</f>
        <v>784.6</v>
      </c>
      <c r="M520" s="3"/>
    </row>
    <row r="521" spans="1:13" ht="15" customHeight="1" x14ac:dyDescent="0.25">
      <c r="A521" s="114" t="s">
        <v>29</v>
      </c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6"/>
      <c r="M521" s="3"/>
    </row>
    <row r="522" spans="1:13" ht="25.5" customHeight="1" x14ac:dyDescent="0.25">
      <c r="A522" s="80" t="s">
        <v>111</v>
      </c>
      <c r="B522" s="81" t="s">
        <v>112</v>
      </c>
      <c r="C522" s="12">
        <v>30</v>
      </c>
      <c r="D522" s="11">
        <v>0.5</v>
      </c>
      <c r="E522" s="11">
        <v>0.05</v>
      </c>
      <c r="F522" s="11">
        <v>0.8</v>
      </c>
      <c r="G522" s="11">
        <v>6.5</v>
      </c>
      <c r="H522" s="12"/>
      <c r="I522" s="11"/>
      <c r="J522" s="11"/>
      <c r="K522" s="11"/>
      <c r="L522" s="11"/>
      <c r="M522" s="3"/>
    </row>
    <row r="523" spans="1:13" ht="19.5" customHeight="1" x14ac:dyDescent="0.25">
      <c r="A523" s="79" t="s">
        <v>83</v>
      </c>
      <c r="B523" s="81" t="s">
        <v>224</v>
      </c>
      <c r="C523" s="90" t="s">
        <v>54</v>
      </c>
      <c r="D523" s="15">
        <v>1.6</v>
      </c>
      <c r="E523" s="15">
        <v>3.2</v>
      </c>
      <c r="F523" s="15">
        <v>12.2</v>
      </c>
      <c r="G523" s="15">
        <v>132</v>
      </c>
      <c r="H523" s="16"/>
      <c r="I523" s="15"/>
      <c r="J523" s="15"/>
      <c r="K523" s="15"/>
      <c r="L523" s="15"/>
      <c r="M523" s="3"/>
    </row>
    <row r="524" spans="1:13" ht="21.75" customHeight="1" x14ac:dyDescent="0.25">
      <c r="A524" s="79" t="s">
        <v>206</v>
      </c>
      <c r="B524" s="81" t="s">
        <v>183</v>
      </c>
      <c r="C524" s="31" t="s">
        <v>184</v>
      </c>
      <c r="D524" s="11">
        <v>11.6</v>
      </c>
      <c r="E524" s="11">
        <v>17</v>
      </c>
      <c r="F524" s="11">
        <v>23.9</v>
      </c>
      <c r="G524" s="11">
        <v>213</v>
      </c>
      <c r="H524" s="12"/>
      <c r="I524" s="13"/>
      <c r="J524" s="13"/>
      <c r="K524" s="13"/>
      <c r="L524" s="13"/>
      <c r="M524" s="3"/>
    </row>
    <row r="525" spans="1:13" ht="15" customHeight="1" x14ac:dyDescent="0.25">
      <c r="A525" s="79" t="s">
        <v>45</v>
      </c>
      <c r="B525" s="81" t="s">
        <v>165</v>
      </c>
      <c r="C525" s="12">
        <v>100</v>
      </c>
      <c r="D525" s="11">
        <v>2.6</v>
      </c>
      <c r="E525" s="11">
        <v>8.4499999999999993</v>
      </c>
      <c r="F525" s="11">
        <v>20.54</v>
      </c>
      <c r="G525" s="11">
        <v>189.78</v>
      </c>
      <c r="H525" s="12"/>
      <c r="I525" s="13"/>
      <c r="J525" s="13"/>
      <c r="K525" s="13"/>
      <c r="L525" s="13"/>
      <c r="M525" s="3"/>
    </row>
    <row r="526" spans="1:13" ht="15" customHeight="1" x14ac:dyDescent="0.25">
      <c r="A526" s="79" t="s">
        <v>45</v>
      </c>
      <c r="B526" s="81" t="s">
        <v>185</v>
      </c>
      <c r="C526" s="16">
        <v>200</v>
      </c>
      <c r="D526" s="15">
        <v>0.2</v>
      </c>
      <c r="E526" s="15"/>
      <c r="F526" s="15">
        <v>14</v>
      </c>
      <c r="G526" s="15">
        <v>58</v>
      </c>
      <c r="H526" s="16"/>
      <c r="I526" s="15"/>
      <c r="J526" s="15"/>
      <c r="K526" s="15"/>
      <c r="L526" s="15"/>
      <c r="M526" s="3"/>
    </row>
    <row r="527" spans="1:13" x14ac:dyDescent="0.25">
      <c r="A527" s="18"/>
      <c r="B527" s="81" t="s">
        <v>35</v>
      </c>
      <c r="C527" s="16">
        <v>30</v>
      </c>
      <c r="D527" s="15">
        <v>2.2999999999999998</v>
      </c>
      <c r="E527" s="15">
        <v>0.4</v>
      </c>
      <c r="F527" s="15">
        <v>15.9</v>
      </c>
      <c r="G527" s="15">
        <v>104.5</v>
      </c>
      <c r="H527" s="16"/>
      <c r="I527" s="15"/>
      <c r="J527" s="15"/>
      <c r="K527" s="15"/>
      <c r="L527" s="15"/>
    </row>
    <row r="528" spans="1:13" x14ac:dyDescent="0.25">
      <c r="A528" s="18"/>
      <c r="B528" s="15" t="s">
        <v>15</v>
      </c>
      <c r="C528" s="20"/>
      <c r="D528" s="15">
        <f>SUM(D522:D527)</f>
        <v>18.8</v>
      </c>
      <c r="E528" s="15">
        <f>SUM(E522:E527)</f>
        <v>29.099999999999998</v>
      </c>
      <c r="F528" s="15">
        <f>SUM(F522:F527)</f>
        <v>87.34</v>
      </c>
      <c r="G528" s="15">
        <f>SUM(G522:G527)</f>
        <v>703.78</v>
      </c>
      <c r="H528" s="20"/>
      <c r="I528" s="17">
        <f>SUM(I522:I526)</f>
        <v>0</v>
      </c>
      <c r="J528" s="35">
        <f>SUM(J522:J526)</f>
        <v>0</v>
      </c>
      <c r="K528" s="15">
        <f>SUM(K522:K526)</f>
        <v>0</v>
      </c>
      <c r="L528" s="15">
        <f>SUM(L522:L526)</f>
        <v>0</v>
      </c>
    </row>
    <row r="529" spans="1:15" x14ac:dyDescent="0.25">
      <c r="A529" s="18"/>
      <c r="B529" s="15"/>
      <c r="C529" s="20"/>
      <c r="D529" s="15"/>
      <c r="E529" s="15"/>
      <c r="F529" s="15"/>
      <c r="G529" s="56">
        <v>30</v>
      </c>
      <c r="H529" s="20"/>
      <c r="I529" s="17"/>
      <c r="J529" s="35"/>
      <c r="K529" s="15"/>
      <c r="L529" s="15"/>
    </row>
    <row r="530" spans="1:15" x14ac:dyDescent="0.25">
      <c r="A530" s="114" t="s">
        <v>106</v>
      </c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6"/>
    </row>
    <row r="531" spans="1:15" ht="21" x14ac:dyDescent="0.25">
      <c r="A531" s="79" t="s">
        <v>83</v>
      </c>
      <c r="B531" s="81" t="s">
        <v>213</v>
      </c>
      <c r="C531" s="90">
        <v>200</v>
      </c>
      <c r="D531" s="15">
        <v>1.4</v>
      </c>
      <c r="E531" s="15">
        <v>3.1</v>
      </c>
      <c r="F531" s="15">
        <v>10.199999999999999</v>
      </c>
      <c r="G531" s="15">
        <v>122</v>
      </c>
      <c r="H531" s="16"/>
      <c r="I531" s="15"/>
      <c r="J531" s="15"/>
      <c r="K531" s="15"/>
      <c r="L531" s="15"/>
      <c r="M531" s="99"/>
      <c r="N531" s="99"/>
      <c r="O531" s="99"/>
    </row>
    <row r="532" spans="1:15" ht="21.75" customHeight="1" x14ac:dyDescent="0.25">
      <c r="A532" s="79" t="s">
        <v>207</v>
      </c>
      <c r="B532" s="81" t="s">
        <v>214</v>
      </c>
      <c r="C532" s="91" t="s">
        <v>210</v>
      </c>
      <c r="D532" s="11">
        <v>13</v>
      </c>
      <c r="E532" s="11">
        <v>14.5</v>
      </c>
      <c r="F532" s="11">
        <v>1.9</v>
      </c>
      <c r="G532" s="11">
        <v>269</v>
      </c>
      <c r="H532" s="12"/>
      <c r="I532" s="13"/>
      <c r="J532" s="13"/>
      <c r="K532" s="13"/>
      <c r="L532" s="13"/>
      <c r="M532" s="99"/>
      <c r="N532" s="99"/>
      <c r="O532" s="99"/>
    </row>
    <row r="533" spans="1:15" ht="21" x14ac:dyDescent="0.25">
      <c r="A533" s="79" t="s">
        <v>57</v>
      </c>
      <c r="B533" s="81" t="s">
        <v>52</v>
      </c>
      <c r="C533" s="16">
        <v>100</v>
      </c>
      <c r="D533" s="15">
        <v>3.4</v>
      </c>
      <c r="E533" s="15">
        <v>2.9</v>
      </c>
      <c r="F533" s="15">
        <v>20.2</v>
      </c>
      <c r="G533" s="15">
        <v>120</v>
      </c>
      <c r="H533" s="16"/>
      <c r="I533" s="15"/>
      <c r="J533" s="15"/>
      <c r="K533" s="15"/>
      <c r="L533" s="15"/>
      <c r="M533" s="99"/>
      <c r="N533" s="99"/>
      <c r="O533" s="99"/>
    </row>
    <row r="534" spans="1:15" x14ac:dyDescent="0.25">
      <c r="A534" s="18"/>
      <c r="B534" s="81" t="s">
        <v>17</v>
      </c>
      <c r="C534" s="16">
        <v>200</v>
      </c>
      <c r="D534" s="15">
        <v>0.6</v>
      </c>
      <c r="E534" s="15">
        <v>0.2</v>
      </c>
      <c r="F534" s="15">
        <v>28</v>
      </c>
      <c r="G534" s="15">
        <v>120</v>
      </c>
      <c r="H534" s="16"/>
      <c r="I534" s="15"/>
      <c r="J534" s="15"/>
      <c r="K534" s="15"/>
      <c r="L534" s="15"/>
      <c r="M534" s="99"/>
      <c r="N534" s="99"/>
      <c r="O534" s="99"/>
    </row>
    <row r="535" spans="1:15" ht="38.25" x14ac:dyDescent="0.25">
      <c r="A535" s="96" t="s">
        <v>42</v>
      </c>
      <c r="B535" s="81" t="s">
        <v>89</v>
      </c>
      <c r="C535" s="16">
        <v>180</v>
      </c>
      <c r="D535" s="15">
        <v>0.8</v>
      </c>
      <c r="E535" s="15">
        <v>0.8</v>
      </c>
      <c r="F535" s="15">
        <v>17.600000000000001</v>
      </c>
      <c r="G535" s="15">
        <v>90</v>
      </c>
      <c r="H535" s="16"/>
      <c r="I535" s="15"/>
      <c r="J535" s="15"/>
      <c r="K535" s="15"/>
      <c r="L535" s="15"/>
    </row>
    <row r="536" spans="1:15" x14ac:dyDescent="0.25">
      <c r="A536" s="18"/>
      <c r="B536" s="81" t="s">
        <v>87</v>
      </c>
      <c r="C536" s="16">
        <v>20</v>
      </c>
      <c r="D536" s="15">
        <v>1.2</v>
      </c>
      <c r="E536" s="15">
        <v>0.1</v>
      </c>
      <c r="F536" s="15">
        <v>9</v>
      </c>
      <c r="G536" s="15">
        <v>42.4</v>
      </c>
      <c r="H536" s="16"/>
      <c r="I536" s="15"/>
      <c r="J536" s="15"/>
      <c r="K536" s="15"/>
      <c r="L536" s="15"/>
    </row>
    <row r="537" spans="1:15" x14ac:dyDescent="0.25">
      <c r="A537" s="18"/>
      <c r="B537" s="15" t="s">
        <v>15</v>
      </c>
      <c r="C537" s="20"/>
      <c r="D537" s="15">
        <f>SUM(D531:D536)</f>
        <v>20.400000000000002</v>
      </c>
      <c r="E537" s="15">
        <f>SUM(E531:E536)</f>
        <v>21.6</v>
      </c>
      <c r="F537" s="15">
        <f>SUM(F531:F536)</f>
        <v>86.9</v>
      </c>
      <c r="G537" s="15">
        <f>SUM(G531:G536)</f>
        <v>763.4</v>
      </c>
      <c r="H537" s="20"/>
      <c r="I537" s="17">
        <f>SUM(I531:I534)</f>
        <v>0</v>
      </c>
      <c r="J537" s="35">
        <f>SUM(J531:J534)</f>
        <v>0</v>
      </c>
      <c r="K537" s="15">
        <f>SUM(K531:K534)</f>
        <v>0</v>
      </c>
      <c r="L537" s="15">
        <f>SUM(L531:L534)</f>
        <v>0</v>
      </c>
    </row>
    <row r="538" spans="1:15" x14ac:dyDescent="0.25">
      <c r="A538" s="114" t="s">
        <v>30</v>
      </c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6"/>
    </row>
    <row r="539" spans="1:15" ht="24.75" customHeight="1" x14ac:dyDescent="0.25">
      <c r="A539" s="82" t="s">
        <v>146</v>
      </c>
      <c r="B539" s="83" t="s">
        <v>249</v>
      </c>
      <c r="C539" s="31" t="s">
        <v>186</v>
      </c>
      <c r="D539" s="11">
        <v>10.14</v>
      </c>
      <c r="E539" s="11">
        <v>7.28</v>
      </c>
      <c r="F539" s="11">
        <v>17.420000000000002</v>
      </c>
      <c r="G539" s="11">
        <v>205.5</v>
      </c>
      <c r="H539" s="31"/>
      <c r="I539" s="11"/>
      <c r="J539" s="11"/>
      <c r="K539" s="11"/>
      <c r="L539" s="11"/>
    </row>
    <row r="540" spans="1:15" ht="24.75" customHeight="1" x14ac:dyDescent="0.25">
      <c r="A540" s="82" t="s">
        <v>215</v>
      </c>
      <c r="B540" s="83" t="s">
        <v>222</v>
      </c>
      <c r="C540" s="31"/>
      <c r="D540" s="11"/>
      <c r="E540" s="11"/>
      <c r="F540" s="11"/>
      <c r="G540" s="11"/>
      <c r="H540" s="31">
        <v>50</v>
      </c>
      <c r="I540" s="11">
        <v>5.37</v>
      </c>
      <c r="J540" s="11">
        <v>10.5</v>
      </c>
      <c r="K540" s="11">
        <v>8.6199999999999992</v>
      </c>
      <c r="L540" s="11">
        <v>180</v>
      </c>
    </row>
    <row r="541" spans="1:15" ht="22.5" customHeight="1" x14ac:dyDescent="0.25">
      <c r="A541" s="82" t="s">
        <v>41</v>
      </c>
      <c r="B541" s="81" t="s">
        <v>14</v>
      </c>
      <c r="C541" s="91">
        <v>200</v>
      </c>
      <c r="D541" s="11">
        <v>0.2</v>
      </c>
      <c r="E541" s="11">
        <v>0.04</v>
      </c>
      <c r="F541" s="11">
        <v>10</v>
      </c>
      <c r="G541" s="11">
        <v>41</v>
      </c>
      <c r="H541" s="31">
        <v>200</v>
      </c>
      <c r="I541" s="11">
        <v>0.2</v>
      </c>
      <c r="J541" s="11">
        <v>0.04</v>
      </c>
      <c r="K541" s="11">
        <v>10</v>
      </c>
      <c r="L541" s="11">
        <v>41</v>
      </c>
    </row>
    <row r="542" spans="1:15" x14ac:dyDescent="0.25">
      <c r="A542" s="15"/>
      <c r="B542" s="15" t="s">
        <v>15</v>
      </c>
      <c r="C542" s="15"/>
      <c r="D542" s="15">
        <v>10.16</v>
      </c>
      <c r="E542" s="15">
        <v>7.32</v>
      </c>
      <c r="F542" s="15">
        <v>18.420000000000002</v>
      </c>
      <c r="G542" s="15">
        <v>246.5</v>
      </c>
      <c r="H542" s="20"/>
      <c r="I542" s="17">
        <f>SUM(I539:I541)</f>
        <v>5.57</v>
      </c>
      <c r="J542" s="35">
        <f>SUM(J539:J541)</f>
        <v>10.54</v>
      </c>
      <c r="K542" s="15">
        <f>SUM(K539:K541)</f>
        <v>18.619999999999997</v>
      </c>
      <c r="L542" s="15">
        <f>SUM(L539:L541)</f>
        <v>221</v>
      </c>
    </row>
    <row r="543" spans="1:15" x14ac:dyDescent="0.25">
      <c r="A543" s="61"/>
      <c r="B543" s="60"/>
      <c r="C543" s="15"/>
      <c r="D543" s="15"/>
      <c r="E543" s="15"/>
      <c r="F543" s="15"/>
      <c r="G543" s="56">
        <f>G542*65/G544</f>
        <v>10.435527361304693</v>
      </c>
      <c r="H543" s="20"/>
      <c r="I543" s="17"/>
      <c r="J543" s="35"/>
      <c r="K543" s="15"/>
      <c r="L543" s="15"/>
    </row>
    <row r="544" spans="1:15" x14ac:dyDescent="0.25">
      <c r="A544" s="117" t="s">
        <v>18</v>
      </c>
      <c r="B544" s="118"/>
      <c r="C544" s="15"/>
      <c r="D544" s="17">
        <f>D498+D528+D542</f>
        <v>42.680000000000007</v>
      </c>
      <c r="E544" s="17">
        <f>E498+E528+E542</f>
        <v>53.37</v>
      </c>
      <c r="F544" s="17">
        <f>F498+F528+F542</f>
        <v>202.8</v>
      </c>
      <c r="G544" s="17">
        <f>G498+G528+G542</f>
        <v>1535.38</v>
      </c>
      <c r="H544" s="17"/>
      <c r="I544" s="17"/>
      <c r="J544" s="17"/>
      <c r="K544" s="17"/>
      <c r="L544" s="17"/>
    </row>
    <row r="545" spans="1:12" x14ac:dyDescent="0.25">
      <c r="A545" s="119"/>
      <c r="B545" s="120"/>
      <c r="C545" s="48"/>
      <c r="D545" s="50">
        <f>D544*4/G544*100</f>
        <v>11.119071500214933</v>
      </c>
      <c r="E545" s="50">
        <f>E544*9/G544*100</f>
        <v>31.284112076489208</v>
      </c>
      <c r="F545" s="50">
        <v>55.8</v>
      </c>
      <c r="G545" s="63"/>
      <c r="H545" s="63"/>
      <c r="I545" s="63"/>
      <c r="J545" s="63"/>
      <c r="K545" s="63"/>
      <c r="L545" s="63"/>
    </row>
    <row r="546" spans="1:12" x14ac:dyDescent="0.25">
      <c r="A546" s="26"/>
      <c r="B546" s="26"/>
      <c r="C546" s="27"/>
      <c r="D546" s="27"/>
      <c r="E546" s="27"/>
      <c r="F546" s="27"/>
      <c r="G546" s="27"/>
      <c r="H546" s="27"/>
      <c r="I546" s="27"/>
      <c r="J546" s="27"/>
      <c r="K546" s="27"/>
      <c r="L546" s="27"/>
    </row>
    <row r="547" spans="1:12" x14ac:dyDescent="0.25">
      <c r="A547" s="134" t="s">
        <v>26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6"/>
    </row>
    <row r="548" spans="1:12" x14ac:dyDescent="0.25">
      <c r="A548" s="148" t="s">
        <v>6</v>
      </c>
      <c r="B548" s="146" t="s">
        <v>7</v>
      </c>
      <c r="C548" s="121" t="s">
        <v>20</v>
      </c>
      <c r="D548" s="122"/>
      <c r="E548" s="122"/>
      <c r="F548" s="122"/>
      <c r="G548" s="123"/>
      <c r="H548" s="121" t="s">
        <v>21</v>
      </c>
      <c r="I548" s="122"/>
      <c r="J548" s="122"/>
      <c r="K548" s="122"/>
      <c r="L548" s="123"/>
    </row>
    <row r="549" spans="1:12" x14ac:dyDescent="0.25">
      <c r="A549" s="149"/>
      <c r="B549" s="147"/>
      <c r="C549" s="7" t="s">
        <v>9</v>
      </c>
      <c r="D549" s="8" t="s">
        <v>10</v>
      </c>
      <c r="E549" s="8" t="s">
        <v>11</v>
      </c>
      <c r="F549" s="8" t="s">
        <v>12</v>
      </c>
      <c r="G549" s="9" t="s">
        <v>13</v>
      </c>
      <c r="H549" s="7" t="s">
        <v>9</v>
      </c>
      <c r="I549" s="8" t="s">
        <v>10</v>
      </c>
      <c r="J549" s="8" t="s">
        <v>11</v>
      </c>
      <c r="K549" s="8" t="s">
        <v>12</v>
      </c>
      <c r="L549" s="9" t="s">
        <v>13</v>
      </c>
    </row>
    <row r="550" spans="1:12" x14ac:dyDescent="0.25">
      <c r="A550" s="114" t="s">
        <v>127</v>
      </c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6"/>
    </row>
    <row r="551" spans="1:12" ht="25.5" customHeight="1" x14ac:dyDescent="0.25">
      <c r="A551" s="21" t="s">
        <v>166</v>
      </c>
      <c r="B551" s="81" t="s">
        <v>28</v>
      </c>
      <c r="C551" s="16">
        <v>30</v>
      </c>
      <c r="D551" s="15">
        <v>5.7</v>
      </c>
      <c r="E551" s="15">
        <v>7.9</v>
      </c>
      <c r="F551" s="15">
        <v>9.6999999999999993</v>
      </c>
      <c r="G551" s="15">
        <v>135</v>
      </c>
      <c r="H551" s="16"/>
      <c r="I551" s="15"/>
      <c r="J551" s="15"/>
      <c r="K551" s="15"/>
      <c r="L551" s="15"/>
    </row>
    <row r="552" spans="1:12" x14ac:dyDescent="0.25">
      <c r="A552" s="21" t="s">
        <v>197</v>
      </c>
      <c r="B552" s="81" t="s">
        <v>151</v>
      </c>
      <c r="C552" s="16">
        <v>25</v>
      </c>
      <c r="D552" s="15">
        <v>0.7</v>
      </c>
      <c r="E552" s="15"/>
      <c r="F552" s="15">
        <v>3.85</v>
      </c>
      <c r="G552" s="15">
        <v>21</v>
      </c>
      <c r="H552" s="16"/>
      <c r="I552" s="15"/>
      <c r="J552" s="15"/>
      <c r="K552" s="15"/>
      <c r="L552" s="15"/>
    </row>
    <row r="553" spans="1:12" x14ac:dyDescent="0.25">
      <c r="A553" s="14" t="s">
        <v>45</v>
      </c>
      <c r="B553" s="81" t="s">
        <v>236</v>
      </c>
      <c r="C553" s="12">
        <v>50</v>
      </c>
      <c r="D553" s="11">
        <v>15.4</v>
      </c>
      <c r="E553" s="11">
        <v>4.45</v>
      </c>
      <c r="F553" s="11">
        <v>10.5</v>
      </c>
      <c r="G553" s="11">
        <v>168.3</v>
      </c>
      <c r="H553" s="12"/>
      <c r="I553" s="11"/>
      <c r="J553" s="11"/>
      <c r="K553" s="11"/>
      <c r="L553" s="11"/>
    </row>
    <row r="554" spans="1:12" ht="21" x14ac:dyDescent="0.25">
      <c r="A554" s="14" t="s">
        <v>60</v>
      </c>
      <c r="B554" s="81" t="s">
        <v>59</v>
      </c>
      <c r="C554" s="19">
        <v>100</v>
      </c>
      <c r="D554" s="15">
        <v>2.1</v>
      </c>
      <c r="E554" s="15">
        <v>3.3</v>
      </c>
      <c r="F554" s="15">
        <v>13.4</v>
      </c>
      <c r="G554" s="15">
        <v>92</v>
      </c>
      <c r="H554" s="19"/>
      <c r="I554" s="15"/>
      <c r="J554" s="15"/>
      <c r="K554" s="15"/>
      <c r="L554" s="15"/>
    </row>
    <row r="555" spans="1:12" ht="24.75" customHeight="1" x14ac:dyDescent="0.25">
      <c r="A555" s="14" t="s">
        <v>41</v>
      </c>
      <c r="B555" s="81" t="s">
        <v>14</v>
      </c>
      <c r="C555" s="16">
        <v>200</v>
      </c>
      <c r="D555" s="15">
        <v>0.2</v>
      </c>
      <c r="E555" s="15">
        <v>0.04</v>
      </c>
      <c r="F555" s="15">
        <v>10</v>
      </c>
      <c r="G555" s="15">
        <v>41</v>
      </c>
      <c r="H555" s="16"/>
      <c r="I555" s="15"/>
      <c r="J555" s="15"/>
      <c r="K555" s="15"/>
      <c r="L555" s="15"/>
    </row>
    <row r="556" spans="1:12" x14ac:dyDescent="0.25">
      <c r="A556" s="18"/>
      <c r="B556" s="81" t="s">
        <v>87</v>
      </c>
      <c r="C556" s="16">
        <v>20</v>
      </c>
      <c r="D556" s="15">
        <v>1.8</v>
      </c>
      <c r="E556" s="15">
        <v>0.15</v>
      </c>
      <c r="F556" s="15">
        <v>13.5</v>
      </c>
      <c r="G556" s="15">
        <v>63.6</v>
      </c>
      <c r="H556" s="16"/>
      <c r="I556" s="15"/>
      <c r="J556" s="15"/>
      <c r="K556" s="15"/>
      <c r="L556" s="15"/>
    </row>
    <row r="557" spans="1:12" x14ac:dyDescent="0.25">
      <c r="A557" s="18"/>
      <c r="B557" s="11" t="s">
        <v>15</v>
      </c>
      <c r="C557" s="20"/>
      <c r="D557" s="15">
        <f>SUM(D551:D556)</f>
        <v>25.900000000000002</v>
      </c>
      <c r="E557" s="15">
        <f>SUM(E551:E556)</f>
        <v>15.840000000000002</v>
      </c>
      <c r="F557" s="15">
        <f>SUM(F551:F556)</f>
        <v>60.949999999999996</v>
      </c>
      <c r="G557" s="15">
        <f>SUM(G551:G556)</f>
        <v>520.9</v>
      </c>
      <c r="H557" s="20"/>
      <c r="I557" s="15">
        <f>SUM(I551:I556)</f>
        <v>0</v>
      </c>
      <c r="J557" s="15">
        <f>SUM(J551:J556)</f>
        <v>0</v>
      </c>
      <c r="K557" s="15">
        <f>SUM(K551:K556)</f>
        <v>0</v>
      </c>
      <c r="L557" s="15">
        <f>SUM(L551:L556)</f>
        <v>0</v>
      </c>
    </row>
    <row r="558" spans="1:12" x14ac:dyDescent="0.25">
      <c r="A558" s="18"/>
      <c r="B558" s="11"/>
      <c r="C558" s="20"/>
      <c r="D558" s="15"/>
      <c r="E558" s="15"/>
      <c r="F558" s="15"/>
      <c r="G558" s="56">
        <f>G557*65/G600</f>
        <v>20.758077371099258</v>
      </c>
      <c r="H558" s="20"/>
      <c r="I558" s="15"/>
      <c r="J558" s="15"/>
      <c r="K558" s="15"/>
      <c r="L558" s="15"/>
    </row>
    <row r="559" spans="1:12" ht="15" customHeight="1" x14ac:dyDescent="0.25">
      <c r="A559" s="114" t="s">
        <v>130</v>
      </c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6"/>
    </row>
    <row r="560" spans="1:12" ht="15" customHeight="1" x14ac:dyDescent="0.25">
      <c r="A560" s="107"/>
      <c r="B560" s="108"/>
      <c r="C560" s="108"/>
      <c r="D560" s="108" t="s">
        <v>108</v>
      </c>
      <c r="E560" s="108"/>
      <c r="F560" s="108"/>
      <c r="G560" s="108"/>
      <c r="H560" s="108"/>
      <c r="I560" s="108"/>
      <c r="J560" s="108" t="s">
        <v>21</v>
      </c>
      <c r="K560" s="108"/>
      <c r="L560" s="109"/>
    </row>
    <row r="561" spans="1:12" ht="22.5" customHeight="1" x14ac:dyDescent="0.25">
      <c r="A561" s="21" t="s">
        <v>43</v>
      </c>
      <c r="B561" s="81" t="s">
        <v>36</v>
      </c>
      <c r="C561" s="16">
        <v>50</v>
      </c>
      <c r="D561" s="15">
        <v>1.2</v>
      </c>
      <c r="E561" s="15">
        <v>2.5499999999999998</v>
      </c>
      <c r="F561" s="15">
        <v>5.65</v>
      </c>
      <c r="G561" s="15">
        <v>50.5</v>
      </c>
      <c r="H561" s="16">
        <v>70</v>
      </c>
      <c r="I561" s="15">
        <v>1.68</v>
      </c>
      <c r="J561" s="15">
        <v>3.57</v>
      </c>
      <c r="K561" s="15">
        <v>7.91</v>
      </c>
      <c r="L561" s="15">
        <v>70.7</v>
      </c>
    </row>
    <row r="562" spans="1:12" x14ac:dyDescent="0.25">
      <c r="A562" s="14" t="s">
        <v>45</v>
      </c>
      <c r="B562" s="81" t="s">
        <v>228</v>
      </c>
      <c r="C562" s="12">
        <v>75</v>
      </c>
      <c r="D562" s="11">
        <v>23.1</v>
      </c>
      <c r="E562" s="11">
        <v>6.68</v>
      </c>
      <c r="F562" s="11">
        <v>15.75</v>
      </c>
      <c r="G562" s="11">
        <v>252.5</v>
      </c>
      <c r="H562" s="12">
        <v>80</v>
      </c>
      <c r="I562" s="11">
        <v>24.64</v>
      </c>
      <c r="J562" s="11">
        <v>7.13</v>
      </c>
      <c r="K562" s="11">
        <v>16.8</v>
      </c>
      <c r="L562" s="11">
        <v>269.3</v>
      </c>
    </row>
    <row r="563" spans="1:12" ht="21" x14ac:dyDescent="0.25">
      <c r="A563" s="14" t="s">
        <v>60</v>
      </c>
      <c r="B563" s="81" t="s">
        <v>59</v>
      </c>
      <c r="C563" s="19">
        <v>100</v>
      </c>
      <c r="D563" s="15">
        <v>2.1</v>
      </c>
      <c r="E563" s="15">
        <v>3.3</v>
      </c>
      <c r="F563" s="15">
        <v>13.4</v>
      </c>
      <c r="G563" s="15">
        <v>92</v>
      </c>
      <c r="H563" s="19">
        <v>150</v>
      </c>
      <c r="I563" s="15">
        <v>3.15</v>
      </c>
      <c r="J563" s="15">
        <v>4.95</v>
      </c>
      <c r="K563" s="15">
        <v>20.100000000000001</v>
      </c>
      <c r="L563" s="15">
        <v>138</v>
      </c>
    </row>
    <row r="564" spans="1:12" ht="24" customHeight="1" x14ac:dyDescent="0.25">
      <c r="A564" s="14" t="s">
        <v>41</v>
      </c>
      <c r="B564" s="81" t="s">
        <v>90</v>
      </c>
      <c r="C564" s="16">
        <v>200</v>
      </c>
      <c r="D564" s="15">
        <v>0.2</v>
      </c>
      <c r="E564" s="15">
        <v>0.04</v>
      </c>
      <c r="F564" s="15">
        <v>10</v>
      </c>
      <c r="G564" s="15">
        <v>41</v>
      </c>
      <c r="H564" s="16">
        <v>200</v>
      </c>
      <c r="I564" s="15">
        <v>0.2</v>
      </c>
      <c r="J564" s="15">
        <v>0.04</v>
      </c>
      <c r="K564" s="15">
        <v>10</v>
      </c>
      <c r="L564" s="15">
        <v>41</v>
      </c>
    </row>
    <row r="565" spans="1:12" ht="21" x14ac:dyDescent="0.25">
      <c r="A565" s="14" t="s">
        <v>62</v>
      </c>
      <c r="B565" s="81" t="s">
        <v>63</v>
      </c>
      <c r="C565" s="16">
        <v>50</v>
      </c>
      <c r="D565" s="15">
        <v>3.46</v>
      </c>
      <c r="E565" s="15">
        <v>6.25</v>
      </c>
      <c r="F565" s="15">
        <v>25.7</v>
      </c>
      <c r="G565" s="15">
        <v>194</v>
      </c>
      <c r="H565" s="16">
        <v>70</v>
      </c>
      <c r="I565" s="15">
        <v>4.84</v>
      </c>
      <c r="J565" s="15">
        <v>8.75</v>
      </c>
      <c r="K565" s="15">
        <v>35.979999999999997</v>
      </c>
      <c r="L565" s="15">
        <v>271.60000000000002</v>
      </c>
    </row>
    <row r="566" spans="1:12" x14ac:dyDescent="0.25">
      <c r="A566" s="18"/>
      <c r="B566" s="81" t="s">
        <v>87</v>
      </c>
      <c r="C566" s="16">
        <v>20</v>
      </c>
      <c r="D566" s="15">
        <v>1.2</v>
      </c>
      <c r="E566" s="15">
        <v>0.1</v>
      </c>
      <c r="F566" s="15">
        <v>9</v>
      </c>
      <c r="G566" s="15">
        <v>42.4</v>
      </c>
      <c r="H566" s="16">
        <v>20</v>
      </c>
      <c r="I566" s="15">
        <v>1.2</v>
      </c>
      <c r="J566" s="15">
        <v>0.1</v>
      </c>
      <c r="K566" s="15">
        <v>9</v>
      </c>
      <c r="L566" s="15">
        <v>42.4</v>
      </c>
    </row>
    <row r="567" spans="1:12" x14ac:dyDescent="0.25">
      <c r="A567" s="18"/>
      <c r="B567" s="11" t="s">
        <v>15</v>
      </c>
      <c r="C567" s="20"/>
      <c r="D567" s="15">
        <f>SUM(D561:D566)</f>
        <v>31.26</v>
      </c>
      <c r="E567" s="15">
        <f>SUM(E561:E566)</f>
        <v>18.920000000000002</v>
      </c>
      <c r="F567" s="15">
        <f>SUM(F561:F566)</f>
        <v>79.5</v>
      </c>
      <c r="G567" s="15">
        <f>SUM(G561:G566)</f>
        <v>672.4</v>
      </c>
      <c r="H567" s="20"/>
      <c r="I567" s="15">
        <f>SUM(I561:I566)</f>
        <v>35.71</v>
      </c>
      <c r="J567" s="15">
        <f>SUM(J561:J566)</f>
        <v>24.54</v>
      </c>
      <c r="K567" s="15">
        <f>SUM(K561:K566)</f>
        <v>99.789999999999992</v>
      </c>
      <c r="L567" s="15">
        <f>SUM(L561:L566)</f>
        <v>833</v>
      </c>
    </row>
    <row r="568" spans="1:12" x14ac:dyDescent="0.25">
      <c r="A568" s="18"/>
      <c r="B568" s="11"/>
      <c r="C568" s="20"/>
      <c r="D568" s="15"/>
      <c r="E568" s="15"/>
      <c r="F568" s="15"/>
      <c r="G568" s="113" t="e">
        <f>G567*65/#REF!</f>
        <v>#REF!</v>
      </c>
      <c r="H568" s="20"/>
      <c r="I568" s="15"/>
      <c r="J568" s="15"/>
      <c r="K568" s="15"/>
      <c r="L568" s="15"/>
    </row>
    <row r="569" spans="1:12" ht="15" customHeight="1" x14ac:dyDescent="0.25">
      <c r="A569" s="114" t="s">
        <v>132</v>
      </c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6"/>
    </row>
    <row r="570" spans="1:12" ht="15" customHeight="1" x14ac:dyDescent="0.25">
      <c r="A570" s="107"/>
      <c r="B570" s="108"/>
      <c r="C570" s="108"/>
      <c r="D570" s="108" t="s">
        <v>108</v>
      </c>
      <c r="E570" s="108"/>
      <c r="F570" s="108"/>
      <c r="G570" s="108"/>
      <c r="H570" s="108"/>
      <c r="I570" s="108"/>
      <c r="J570" s="108" t="s">
        <v>21</v>
      </c>
      <c r="K570" s="108"/>
      <c r="L570" s="109"/>
    </row>
    <row r="571" spans="1:12" ht="21" x14ac:dyDescent="0.25">
      <c r="A571" s="14" t="s">
        <v>198</v>
      </c>
      <c r="B571" s="81" t="s">
        <v>187</v>
      </c>
      <c r="C571" s="12">
        <v>200</v>
      </c>
      <c r="D571" s="11">
        <v>12.4</v>
      </c>
      <c r="E571" s="11">
        <v>18</v>
      </c>
      <c r="F571" s="11">
        <v>41.2</v>
      </c>
      <c r="G571" s="11">
        <v>176</v>
      </c>
      <c r="H571" s="12">
        <v>200</v>
      </c>
      <c r="I571" s="11">
        <v>12.4</v>
      </c>
      <c r="J571" s="11">
        <v>18</v>
      </c>
      <c r="K571" s="11">
        <v>41.2</v>
      </c>
      <c r="L571" s="11">
        <v>176</v>
      </c>
    </row>
    <row r="572" spans="1:12" x14ac:dyDescent="0.25">
      <c r="A572" s="14" t="s">
        <v>45</v>
      </c>
      <c r="B572" s="81" t="s">
        <v>228</v>
      </c>
      <c r="C572" s="19">
        <v>60</v>
      </c>
      <c r="D572" s="15">
        <v>18.48</v>
      </c>
      <c r="E572" s="15">
        <v>5.34</v>
      </c>
      <c r="F572" s="15">
        <v>12.6</v>
      </c>
      <c r="G572" s="15">
        <v>202</v>
      </c>
      <c r="H572" s="19">
        <v>75</v>
      </c>
      <c r="I572" s="15">
        <v>23.1</v>
      </c>
      <c r="J572" s="15">
        <v>6.68</v>
      </c>
      <c r="K572" s="15">
        <v>15.75</v>
      </c>
      <c r="L572" s="15">
        <v>252.5</v>
      </c>
    </row>
    <row r="573" spans="1:12" ht="25.5" customHeight="1" x14ac:dyDescent="0.25">
      <c r="A573" s="14" t="s">
        <v>60</v>
      </c>
      <c r="B573" s="81" t="s">
        <v>59</v>
      </c>
      <c r="C573" s="19">
        <v>100</v>
      </c>
      <c r="D573" s="15">
        <v>2.1</v>
      </c>
      <c r="E573" s="15">
        <v>3.3</v>
      </c>
      <c r="F573" s="15">
        <v>13.4</v>
      </c>
      <c r="G573" s="15">
        <v>92</v>
      </c>
      <c r="H573" s="19">
        <v>100</v>
      </c>
      <c r="I573" s="15">
        <v>2.1</v>
      </c>
      <c r="J573" s="15">
        <v>3.3</v>
      </c>
      <c r="K573" s="15">
        <v>13.4</v>
      </c>
      <c r="L573" s="15">
        <v>92</v>
      </c>
    </row>
    <row r="574" spans="1:12" ht="26.25" customHeight="1" x14ac:dyDescent="0.25">
      <c r="A574" s="14" t="s">
        <v>41</v>
      </c>
      <c r="B574" s="11" t="s">
        <v>90</v>
      </c>
      <c r="C574" s="16">
        <v>200</v>
      </c>
      <c r="D574" s="15">
        <v>0.2</v>
      </c>
      <c r="E574" s="15">
        <v>0.04</v>
      </c>
      <c r="F574" s="15">
        <v>10</v>
      </c>
      <c r="G574" s="15">
        <v>41</v>
      </c>
      <c r="H574" s="16">
        <v>200</v>
      </c>
      <c r="I574" s="15">
        <v>0.2</v>
      </c>
      <c r="J574" s="15">
        <v>0.04</v>
      </c>
      <c r="K574" s="15">
        <v>10</v>
      </c>
      <c r="L574" s="15">
        <v>41</v>
      </c>
    </row>
    <row r="575" spans="1:12" x14ac:dyDescent="0.25">
      <c r="A575" s="18"/>
      <c r="B575" s="81" t="s">
        <v>87</v>
      </c>
      <c r="C575" s="16">
        <v>20</v>
      </c>
      <c r="D575" s="15">
        <v>1.2</v>
      </c>
      <c r="E575" s="15">
        <v>0.1</v>
      </c>
      <c r="F575" s="15">
        <v>9</v>
      </c>
      <c r="G575" s="15">
        <v>42.4</v>
      </c>
      <c r="H575" s="16">
        <v>20</v>
      </c>
      <c r="I575" s="15">
        <v>1.2</v>
      </c>
      <c r="J575" s="15">
        <v>0.1</v>
      </c>
      <c r="K575" s="15">
        <v>9</v>
      </c>
      <c r="L575" s="15">
        <v>42.4</v>
      </c>
    </row>
    <row r="576" spans="1:12" ht="22.5" x14ac:dyDescent="0.25">
      <c r="A576" s="78" t="s">
        <v>199</v>
      </c>
      <c r="B576" s="11" t="s">
        <v>63</v>
      </c>
      <c r="C576" s="16">
        <v>50</v>
      </c>
      <c r="D576" s="15">
        <v>3.46</v>
      </c>
      <c r="E576" s="15">
        <v>6.25</v>
      </c>
      <c r="F576" s="15">
        <v>25.7</v>
      </c>
      <c r="G576" s="15">
        <v>194</v>
      </c>
      <c r="H576" s="16">
        <v>70</v>
      </c>
      <c r="I576" s="15">
        <v>4.84</v>
      </c>
      <c r="J576" s="15">
        <v>8.75</v>
      </c>
      <c r="K576" s="15">
        <v>35.979999999999997</v>
      </c>
      <c r="L576" s="15">
        <v>271.60000000000002</v>
      </c>
    </row>
    <row r="577" spans="1:12" x14ac:dyDescent="0.25">
      <c r="A577" s="18"/>
      <c r="B577" s="11" t="s">
        <v>15</v>
      </c>
      <c r="C577" s="20"/>
      <c r="D577" s="15">
        <f>SUM(D571:D576)</f>
        <v>37.840000000000011</v>
      </c>
      <c r="E577" s="15">
        <f>SUM(E571:E576)</f>
        <v>33.03</v>
      </c>
      <c r="F577" s="15">
        <f>SUM(F571:F576)</f>
        <v>111.9</v>
      </c>
      <c r="G577" s="15">
        <f>SUM(G571:G576)</f>
        <v>747.4</v>
      </c>
      <c r="H577" s="20"/>
      <c r="I577" s="15">
        <f>SUM(I571:I576)</f>
        <v>43.84</v>
      </c>
      <c r="J577" s="15">
        <f>SUM(J571:J576)</f>
        <v>36.870000000000005</v>
      </c>
      <c r="K577" s="15">
        <f>SUM(K571:K576)</f>
        <v>125.33000000000001</v>
      </c>
      <c r="L577" s="15">
        <f>SUM(L571:L576)</f>
        <v>875.5</v>
      </c>
    </row>
    <row r="578" spans="1:12" x14ac:dyDescent="0.25">
      <c r="A578" s="114" t="s">
        <v>29</v>
      </c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6"/>
    </row>
    <row r="579" spans="1:12" ht="21.75" customHeight="1" x14ac:dyDescent="0.25">
      <c r="A579" s="79" t="s">
        <v>43</v>
      </c>
      <c r="B579" s="81" t="s">
        <v>36</v>
      </c>
      <c r="C579" s="16">
        <v>60</v>
      </c>
      <c r="D579" s="15">
        <v>1.44</v>
      </c>
      <c r="E579" s="15">
        <v>3.06</v>
      </c>
      <c r="F579" s="15">
        <v>6.78</v>
      </c>
      <c r="G579" s="15">
        <v>60.6</v>
      </c>
      <c r="H579" s="16"/>
      <c r="I579" s="15"/>
      <c r="J579" s="15"/>
      <c r="K579" s="15"/>
      <c r="L579" s="15"/>
    </row>
    <row r="580" spans="1:12" ht="21" x14ac:dyDescent="0.25">
      <c r="A580" s="79" t="s">
        <v>200</v>
      </c>
      <c r="B580" s="81" t="s">
        <v>187</v>
      </c>
      <c r="C580" s="12">
        <v>200</v>
      </c>
      <c r="D580" s="11">
        <v>12.4</v>
      </c>
      <c r="E580" s="11">
        <v>18</v>
      </c>
      <c r="F580" s="11">
        <v>41.2</v>
      </c>
      <c r="G580" s="11">
        <v>176</v>
      </c>
      <c r="H580" s="12"/>
      <c r="I580" s="11"/>
      <c r="J580" s="11"/>
      <c r="K580" s="11"/>
      <c r="L580" s="11"/>
    </row>
    <row r="581" spans="1:12" ht="21" x14ac:dyDescent="0.25">
      <c r="A581" s="79" t="s">
        <v>201</v>
      </c>
      <c r="B581" s="81" t="s">
        <v>75</v>
      </c>
      <c r="C581" s="19" t="s">
        <v>188</v>
      </c>
      <c r="D581" s="15">
        <v>5.7</v>
      </c>
      <c r="E581" s="15">
        <v>10.45</v>
      </c>
      <c r="F581" s="15">
        <v>12.55</v>
      </c>
      <c r="G581" s="15">
        <v>227</v>
      </c>
      <c r="H581" s="19"/>
      <c r="I581" s="15"/>
      <c r="J581" s="15"/>
      <c r="K581" s="15"/>
      <c r="L581" s="15"/>
    </row>
    <row r="582" spans="1:12" ht="21" x14ac:dyDescent="0.25">
      <c r="A582" s="79" t="s">
        <v>202</v>
      </c>
      <c r="B582" s="81" t="s">
        <v>189</v>
      </c>
      <c r="C582" s="16">
        <v>100</v>
      </c>
      <c r="D582" s="15">
        <v>4.3</v>
      </c>
      <c r="E582" s="15">
        <v>3.6</v>
      </c>
      <c r="F582" s="15">
        <v>25.3</v>
      </c>
      <c r="G582" s="15">
        <v>151</v>
      </c>
      <c r="H582" s="16"/>
      <c r="I582" s="15"/>
      <c r="J582" s="15"/>
      <c r="K582" s="15"/>
      <c r="L582" s="15"/>
    </row>
    <row r="583" spans="1:12" ht="21" x14ac:dyDescent="0.25">
      <c r="A583" s="14" t="s">
        <v>73</v>
      </c>
      <c r="B583" s="81" t="s">
        <v>66</v>
      </c>
      <c r="C583" s="16">
        <v>200</v>
      </c>
      <c r="D583" s="15">
        <v>0.2</v>
      </c>
      <c r="E583" s="15">
        <v>0.2</v>
      </c>
      <c r="F583" s="15">
        <v>21.8</v>
      </c>
      <c r="G583" s="15">
        <v>88</v>
      </c>
      <c r="H583" s="16"/>
      <c r="I583" s="15"/>
      <c r="J583" s="15"/>
      <c r="K583" s="15"/>
      <c r="L583" s="15"/>
    </row>
    <row r="584" spans="1:12" x14ac:dyDescent="0.25">
      <c r="A584" s="18"/>
      <c r="B584" s="81" t="s">
        <v>35</v>
      </c>
      <c r="C584" s="16">
        <v>20</v>
      </c>
      <c r="D584" s="15">
        <v>2.2999999999999998</v>
      </c>
      <c r="E584" s="15">
        <v>0.4</v>
      </c>
      <c r="F584" s="15">
        <v>15.9</v>
      </c>
      <c r="G584" s="15">
        <v>75.599999999999994</v>
      </c>
      <c r="H584" s="16"/>
      <c r="I584" s="15"/>
      <c r="J584" s="15"/>
      <c r="K584" s="15"/>
      <c r="L584" s="15"/>
    </row>
    <row r="585" spans="1:12" x14ac:dyDescent="0.25">
      <c r="A585" s="18"/>
      <c r="B585" s="15" t="s">
        <v>15</v>
      </c>
      <c r="C585" s="20"/>
      <c r="D585" s="15">
        <f>SUM(D579:D584)</f>
        <v>26.34</v>
      </c>
      <c r="E585" s="15">
        <f>SUM(E579:E584)</f>
        <v>35.71</v>
      </c>
      <c r="F585" s="15">
        <f>SUM(F579:F584)</f>
        <v>123.53</v>
      </c>
      <c r="G585" s="15">
        <f>SUM(G579:G584)</f>
        <v>778.2</v>
      </c>
      <c r="H585" s="20"/>
      <c r="I585" s="15">
        <f>SUM(I579:I583)</f>
        <v>0</v>
      </c>
      <c r="J585" s="15">
        <f>SUM(J579:J583)</f>
        <v>0</v>
      </c>
      <c r="K585" s="15">
        <f>SUM(K579:K583)</f>
        <v>0</v>
      </c>
      <c r="L585" s="15">
        <f>SUM(L579:L583)</f>
        <v>0</v>
      </c>
    </row>
    <row r="586" spans="1:12" x14ac:dyDescent="0.25">
      <c r="A586" s="18"/>
      <c r="B586" s="15"/>
      <c r="C586" s="20"/>
      <c r="D586" s="15"/>
      <c r="E586" s="15"/>
      <c r="F586" s="15"/>
      <c r="G586" s="56">
        <f>G585*65/G600</f>
        <v>31.011587272392866</v>
      </c>
      <c r="H586" s="20"/>
      <c r="I586" s="15"/>
      <c r="J586" s="15"/>
      <c r="K586" s="15"/>
      <c r="L586" s="15"/>
    </row>
    <row r="587" spans="1:12" x14ac:dyDescent="0.25">
      <c r="A587" s="114" t="s">
        <v>106</v>
      </c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6"/>
    </row>
    <row r="588" spans="1:12" x14ac:dyDescent="0.25">
      <c r="A588" s="79" t="s">
        <v>45</v>
      </c>
      <c r="B588" s="81" t="s">
        <v>99</v>
      </c>
      <c r="C588" s="16">
        <v>30</v>
      </c>
      <c r="D588" s="15">
        <v>0.7</v>
      </c>
      <c r="E588" s="15"/>
      <c r="F588" s="15">
        <v>3.85</v>
      </c>
      <c r="G588" s="15">
        <v>21</v>
      </c>
      <c r="H588" s="16"/>
      <c r="I588" s="15"/>
      <c r="J588" s="15"/>
      <c r="K588" s="15"/>
      <c r="L588" s="15"/>
    </row>
    <row r="589" spans="1:12" ht="21" x14ac:dyDescent="0.25">
      <c r="A589" s="79" t="s">
        <v>93</v>
      </c>
      <c r="B589" s="81" t="s">
        <v>187</v>
      </c>
      <c r="C589" s="12">
        <v>200</v>
      </c>
      <c r="D589" s="11">
        <v>12.4</v>
      </c>
      <c r="E589" s="11">
        <v>18</v>
      </c>
      <c r="F589" s="11">
        <v>41.2</v>
      </c>
      <c r="G589" s="11">
        <v>176</v>
      </c>
      <c r="H589" s="12"/>
      <c r="I589" s="11"/>
      <c r="J589" s="11"/>
      <c r="K589" s="11"/>
      <c r="L589" s="11"/>
    </row>
    <row r="590" spans="1:12" ht="21" x14ac:dyDescent="0.25">
      <c r="A590" s="79" t="s">
        <v>39</v>
      </c>
      <c r="B590" s="81" t="s">
        <v>236</v>
      </c>
      <c r="C590" s="19">
        <v>70</v>
      </c>
      <c r="D590" s="15">
        <v>21.56</v>
      </c>
      <c r="E590" s="15">
        <v>6.23</v>
      </c>
      <c r="F590" s="15">
        <v>14.7</v>
      </c>
      <c r="G590" s="15">
        <v>235.6</v>
      </c>
      <c r="H590" s="19"/>
      <c r="I590" s="15"/>
      <c r="J590" s="15"/>
      <c r="K590" s="15"/>
      <c r="L590" s="15"/>
    </row>
    <row r="591" spans="1:12" ht="21" x14ac:dyDescent="0.25">
      <c r="A591" s="79" t="s">
        <v>60</v>
      </c>
      <c r="B591" s="81" t="s">
        <v>100</v>
      </c>
      <c r="C591" s="16">
        <v>100</v>
      </c>
      <c r="D591" s="15">
        <v>2.1</v>
      </c>
      <c r="E591" s="15">
        <v>3.3</v>
      </c>
      <c r="F591" s="15">
        <v>13.4</v>
      </c>
      <c r="G591" s="15">
        <v>92</v>
      </c>
      <c r="H591" s="16"/>
      <c r="I591" s="15"/>
      <c r="J591" s="15"/>
      <c r="K591" s="15"/>
      <c r="L591" s="15"/>
    </row>
    <row r="592" spans="1:12" ht="22.5" x14ac:dyDescent="0.25">
      <c r="A592" s="78" t="s">
        <v>41</v>
      </c>
      <c r="B592" s="81" t="s">
        <v>90</v>
      </c>
      <c r="C592" s="16">
        <v>200</v>
      </c>
      <c r="D592" s="15">
        <v>0.2</v>
      </c>
      <c r="E592" s="15">
        <v>0.04</v>
      </c>
      <c r="F592" s="15">
        <v>10</v>
      </c>
      <c r="G592" s="15">
        <v>41</v>
      </c>
      <c r="H592" s="16"/>
      <c r="I592" s="15"/>
      <c r="J592" s="15"/>
      <c r="K592" s="15"/>
      <c r="L592" s="15"/>
    </row>
    <row r="593" spans="1:12" x14ac:dyDescent="0.25">
      <c r="A593" s="96"/>
      <c r="B593" s="81" t="s">
        <v>87</v>
      </c>
      <c r="C593" s="16">
        <v>20</v>
      </c>
      <c r="D593" s="15">
        <v>1.2</v>
      </c>
      <c r="E593" s="15">
        <v>0.1</v>
      </c>
      <c r="F593" s="15">
        <v>9</v>
      </c>
      <c r="G593" s="15">
        <v>42.4</v>
      </c>
      <c r="H593" s="16"/>
      <c r="I593" s="15"/>
      <c r="J593" s="15"/>
      <c r="K593" s="15"/>
      <c r="L593" s="15"/>
    </row>
    <row r="594" spans="1:12" x14ac:dyDescent="0.25">
      <c r="A594" s="18"/>
      <c r="B594" s="15" t="s">
        <v>15</v>
      </c>
      <c r="C594" s="20"/>
      <c r="D594" s="15">
        <f>SUM(D588:D593)</f>
        <v>38.160000000000004</v>
      </c>
      <c r="E594" s="15">
        <f>SUM(E588:E593)</f>
        <v>27.67</v>
      </c>
      <c r="F594" s="15">
        <f>SUM(F588:F593)</f>
        <v>92.15</v>
      </c>
      <c r="G594" s="15">
        <v>763.9</v>
      </c>
      <c r="H594" s="20"/>
      <c r="I594" s="15">
        <f t="shared" ref="I594:L594" si="2">SUM(I588:I592)</f>
        <v>0</v>
      </c>
      <c r="J594" s="15">
        <f t="shared" si="2"/>
        <v>0</v>
      </c>
      <c r="K594" s="15">
        <f t="shared" si="2"/>
        <v>0</v>
      </c>
      <c r="L594" s="15">
        <f t="shared" si="2"/>
        <v>0</v>
      </c>
    </row>
    <row r="595" spans="1:12" x14ac:dyDescent="0.25">
      <c r="A595" s="114" t="s">
        <v>30</v>
      </c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6"/>
    </row>
    <row r="596" spans="1:12" ht="22.5" x14ac:dyDescent="0.25">
      <c r="A596" s="78" t="s">
        <v>204</v>
      </c>
      <c r="B596" s="81" t="s">
        <v>203</v>
      </c>
      <c r="C596" s="112" t="s">
        <v>205</v>
      </c>
      <c r="D596" s="32">
        <v>6.4</v>
      </c>
      <c r="E596" s="32">
        <v>8.16</v>
      </c>
      <c r="F596" s="32">
        <v>32.159999999999997</v>
      </c>
      <c r="G596" s="32">
        <v>228</v>
      </c>
      <c r="H596" s="112" t="s">
        <v>196</v>
      </c>
      <c r="I596" s="32">
        <v>8</v>
      </c>
      <c r="J596" s="32">
        <v>10.199999999999999</v>
      </c>
      <c r="K596" s="32">
        <v>40.200000000000003</v>
      </c>
      <c r="L596" s="32">
        <v>285</v>
      </c>
    </row>
    <row r="597" spans="1:12" ht="22.5" x14ac:dyDescent="0.25">
      <c r="A597" s="78" t="s">
        <v>48</v>
      </c>
      <c r="B597" s="81" t="s">
        <v>94</v>
      </c>
      <c r="C597" s="40">
        <v>200</v>
      </c>
      <c r="D597" s="32">
        <v>5.2</v>
      </c>
      <c r="E597" s="32">
        <v>5.6</v>
      </c>
      <c r="F597" s="32">
        <v>8.6</v>
      </c>
      <c r="G597" s="32">
        <v>104</v>
      </c>
      <c r="H597" s="40">
        <v>200</v>
      </c>
      <c r="I597" s="32">
        <v>5.2</v>
      </c>
      <c r="J597" s="98">
        <v>5.6</v>
      </c>
      <c r="K597" s="32">
        <v>8.6</v>
      </c>
      <c r="L597" s="32">
        <v>104</v>
      </c>
    </row>
    <row r="598" spans="1:12" x14ac:dyDescent="0.25">
      <c r="A598" s="15"/>
      <c r="B598" s="15" t="s">
        <v>15</v>
      </c>
      <c r="C598" s="15"/>
      <c r="D598" s="15">
        <f>SUM(D596:D596)</f>
        <v>6.4</v>
      </c>
      <c r="E598" s="15">
        <f>SUM(E596:E596)</f>
        <v>8.16</v>
      </c>
      <c r="F598" s="15">
        <f>SUM(F596:F597)</f>
        <v>40.76</v>
      </c>
      <c r="G598" s="15">
        <f>SUM(G596:G597)</f>
        <v>332</v>
      </c>
      <c r="H598" s="20"/>
      <c r="I598" s="15">
        <f>SUM(I597:I597)</f>
        <v>5.2</v>
      </c>
      <c r="J598" s="15">
        <f>SUM(J597:J597)</f>
        <v>5.6</v>
      </c>
      <c r="K598" s="15">
        <f>SUM(K597:K597)</f>
        <v>8.6</v>
      </c>
      <c r="L598" s="15">
        <f>SUM(L597:L597)</f>
        <v>104</v>
      </c>
    </row>
    <row r="599" spans="1:12" x14ac:dyDescent="0.25">
      <c r="A599" s="61"/>
      <c r="B599" s="60"/>
      <c r="C599" s="15"/>
      <c r="D599" s="15"/>
      <c r="E599" s="15"/>
      <c r="F599" s="15"/>
      <c r="G599" s="56">
        <f>G598*65/G600</f>
        <v>13.230335356507879</v>
      </c>
      <c r="H599" s="20"/>
      <c r="I599" s="15"/>
      <c r="J599" s="15"/>
      <c r="K599" s="15"/>
      <c r="L599" s="15"/>
    </row>
    <row r="600" spans="1:12" x14ac:dyDescent="0.25">
      <c r="A600" s="117" t="s">
        <v>18</v>
      </c>
      <c r="B600" s="118"/>
      <c r="C600" s="15"/>
      <c r="D600" s="15">
        <f>D557+D585+D598</f>
        <v>58.64</v>
      </c>
      <c r="E600" s="15">
        <f>E557+E585+E598</f>
        <v>59.710000000000008</v>
      </c>
      <c r="F600" s="15">
        <f>F557+F585+F598</f>
        <v>225.23999999999998</v>
      </c>
      <c r="G600" s="15">
        <f>G557+G585+G598</f>
        <v>1631.1</v>
      </c>
      <c r="H600" s="15"/>
      <c r="I600" s="15"/>
      <c r="J600" s="15"/>
      <c r="K600" s="15"/>
      <c r="L600" s="15"/>
    </row>
    <row r="601" spans="1:12" x14ac:dyDescent="0.25">
      <c r="A601" s="119"/>
      <c r="B601" s="120"/>
      <c r="C601" s="48"/>
      <c r="D601" s="50">
        <f>D600*4/G600*100</f>
        <v>14.380479431058795</v>
      </c>
      <c r="E601" s="50">
        <v>30.7</v>
      </c>
      <c r="F601" s="50">
        <f>F600*4/G600*100</f>
        <v>55.236343571822701</v>
      </c>
      <c r="G601" s="48"/>
      <c r="H601" s="48"/>
      <c r="I601" s="48"/>
      <c r="J601" s="48"/>
      <c r="K601" s="48"/>
      <c r="L601" s="48"/>
    </row>
    <row r="602" spans="1:12" x14ac:dyDescent="0.25">
      <c r="A602" s="44"/>
      <c r="B602" s="27"/>
      <c r="C602" s="27"/>
      <c r="D602" s="3"/>
      <c r="E602" s="3"/>
      <c r="F602" s="3"/>
      <c r="G602" s="3"/>
      <c r="H602" s="3"/>
      <c r="I602" s="3"/>
      <c r="J602" s="3"/>
      <c r="K602" s="3"/>
      <c r="L602" s="3"/>
    </row>
  </sheetData>
  <mergeCells count="128">
    <mergeCell ref="A309:M309"/>
    <mergeCell ref="A310:M310"/>
    <mergeCell ref="A311:M311"/>
    <mergeCell ref="A595:L595"/>
    <mergeCell ref="A7:A8"/>
    <mergeCell ref="A67:A68"/>
    <mergeCell ref="A127:A128"/>
    <mergeCell ref="A188:A189"/>
    <mergeCell ref="A250:A251"/>
    <mergeCell ref="A314:A315"/>
    <mergeCell ref="A371:A372"/>
    <mergeCell ref="A429:A430"/>
    <mergeCell ref="A489:A490"/>
    <mergeCell ref="A548:A549"/>
    <mergeCell ref="B7:B8"/>
    <mergeCell ref="B67:B68"/>
    <mergeCell ref="B127:B128"/>
    <mergeCell ref="B188:B189"/>
    <mergeCell ref="B250:B251"/>
    <mergeCell ref="B314:B315"/>
    <mergeCell ref="B371:B372"/>
    <mergeCell ref="B429:B430"/>
    <mergeCell ref="A419:L419"/>
    <mergeCell ref="A428:L428"/>
    <mergeCell ref="C429:G429"/>
    <mergeCell ref="A401:L401"/>
    <mergeCell ref="A410:L410"/>
    <mergeCell ref="H429:L429"/>
    <mergeCell ref="A431:L431"/>
    <mergeCell ref="A391:L391"/>
    <mergeCell ref="A578:L578"/>
    <mergeCell ref="A587:L587"/>
    <mergeCell ref="A462:L462"/>
    <mergeCell ref="A471:L471"/>
    <mergeCell ref="A480:L480"/>
    <mergeCell ref="A488:L488"/>
    <mergeCell ref="C489:G489"/>
    <mergeCell ref="H489:L489"/>
    <mergeCell ref="A491:L491"/>
    <mergeCell ref="A521:L521"/>
    <mergeCell ref="B489:B490"/>
    <mergeCell ref="B548:B549"/>
    <mergeCell ref="A530:L530"/>
    <mergeCell ref="A538:L538"/>
    <mergeCell ref="A547:L547"/>
    <mergeCell ref="C548:G548"/>
    <mergeCell ref="H548:L548"/>
    <mergeCell ref="A550:L550"/>
    <mergeCell ref="A316:L316"/>
    <mergeCell ref="A343:L343"/>
    <mergeCell ref="A352:L352"/>
    <mergeCell ref="A360:L360"/>
    <mergeCell ref="A370:L370"/>
    <mergeCell ref="C371:G371"/>
    <mergeCell ref="H371:L371"/>
    <mergeCell ref="A333:L333"/>
    <mergeCell ref="A373:L373"/>
    <mergeCell ref="A2:M2"/>
    <mergeCell ref="A3:M3"/>
    <mergeCell ref="A4:M4"/>
    <mergeCell ref="A5:L5"/>
    <mergeCell ref="A6:L6"/>
    <mergeCell ref="C7:G7"/>
    <mergeCell ref="H7:L7"/>
    <mergeCell ref="A9:L9"/>
    <mergeCell ref="A37:L37"/>
    <mergeCell ref="A27:L27"/>
    <mergeCell ref="A17:L17"/>
    <mergeCell ref="A46:L46"/>
    <mergeCell ref="A56:L56"/>
    <mergeCell ref="A66:L66"/>
    <mergeCell ref="C67:G67"/>
    <mergeCell ref="H67:L67"/>
    <mergeCell ref="A69:L69"/>
    <mergeCell ref="A99:L99"/>
    <mergeCell ref="A108:L108"/>
    <mergeCell ref="A117:L117"/>
    <mergeCell ref="A89:L89"/>
    <mergeCell ref="A62:B63"/>
    <mergeCell ref="A78:L78"/>
    <mergeCell ref="A123:B124"/>
    <mergeCell ref="A183:B184"/>
    <mergeCell ref="A245:B246"/>
    <mergeCell ref="A367:B368"/>
    <mergeCell ref="A425:B426"/>
    <mergeCell ref="A485:B486"/>
    <mergeCell ref="A544:B545"/>
    <mergeCell ref="A126:L126"/>
    <mergeCell ref="C127:G127"/>
    <mergeCell ref="H127:L127"/>
    <mergeCell ref="A129:L129"/>
    <mergeCell ref="A158:L158"/>
    <mergeCell ref="A167:L167"/>
    <mergeCell ref="A176:L176"/>
    <mergeCell ref="A148:L148"/>
    <mergeCell ref="A187:L187"/>
    <mergeCell ref="C188:G188"/>
    <mergeCell ref="H188:L188"/>
    <mergeCell ref="A190:L190"/>
    <mergeCell ref="A230:L230"/>
    <mergeCell ref="A239:L239"/>
    <mergeCell ref="A249:L249"/>
    <mergeCell ref="A211:L211"/>
    <mergeCell ref="C250:G250"/>
    <mergeCell ref="A199:L199"/>
    <mergeCell ref="A261:L261"/>
    <mergeCell ref="A323:L323"/>
    <mergeCell ref="A381:L381"/>
    <mergeCell ref="A440:L440"/>
    <mergeCell ref="A500:L500"/>
    <mergeCell ref="A559:L559"/>
    <mergeCell ref="A138:L138"/>
    <mergeCell ref="A600:B601"/>
    <mergeCell ref="A451:L451"/>
    <mergeCell ref="A511:L511"/>
    <mergeCell ref="A569:L569"/>
    <mergeCell ref="H250:L250"/>
    <mergeCell ref="A252:L252"/>
    <mergeCell ref="A281:L281"/>
    <mergeCell ref="A290:L290"/>
    <mergeCell ref="A222:L222"/>
    <mergeCell ref="A299:L299"/>
    <mergeCell ref="A305:B305"/>
    <mergeCell ref="A312:L312"/>
    <mergeCell ref="A313:L313"/>
    <mergeCell ref="A271:L271"/>
    <mergeCell ref="C314:G314"/>
    <mergeCell ref="H314:L314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Учитель</cp:lastModifiedBy>
  <cp:lastPrinted>2025-11-18T12:03:09Z</cp:lastPrinted>
  <dcterms:created xsi:type="dcterms:W3CDTF">2025-05-14T06:56:00Z</dcterms:created>
  <dcterms:modified xsi:type="dcterms:W3CDTF">2026-01-08T08:07:28Z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CADA34256C31446C98BA5B7F7F0E0F02_12</vt:lpwstr>
  </property>
  <property fmtid="{D5CDD505-2E9C-101B-9397-08002B2CF9AE}" pid="3" name="KSOProductBuildVer">
    <vt:lpwstr>1049-12.2.0.21179</vt:lpwstr>
  </property>
</Properties>
</file>